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Gerla\Documents\"/>
    </mc:Choice>
  </mc:AlternateContent>
  <bookViews>
    <workbookView xWindow="0" yWindow="0" windowWidth="21570" windowHeight="8145"/>
  </bookViews>
  <sheets>
    <sheet name="Stavba" sheetId="1" r:id="rId1"/>
    <sheet name="02 17-269-I-1 " sheetId="2" r:id="rId2"/>
    <sheet name="03 17-269-I-2 " sheetId="3" r:id="rId3"/>
    <sheet name="04 17-269-I-3 " sheetId="4" r:id="rId4"/>
    <sheet name="05 17-269-I-4 " sheetId="5" r:id="rId5"/>
  </sheets>
  <externalReferences>
    <externalReference r:id="rId6"/>
  </externalReferences>
  <definedNames>
    <definedName name="AAA" localSheetId="2">'03 17-269-I-2 '!#REF!</definedName>
    <definedName name="AAA" localSheetId="3">'04 17-269-I-3 '!#REF!</definedName>
    <definedName name="AAA" localSheetId="4">'05 17-269-I-4 '!#REF!</definedName>
    <definedName name="AAA">'02 17-269-I-1 '!#REF!</definedName>
    <definedName name="cisloobjektu">#REF!</definedName>
    <definedName name="CisloStavby" localSheetId="0">Stavba!$D$5</definedName>
    <definedName name="cislostavby">#REF!</definedName>
    <definedName name="dadresa" localSheetId="0">Stavba!$D$8</definedName>
    <definedName name="dadresa">#REF!</definedName>
    <definedName name="Datum">#REF!</definedName>
    <definedName name="DIČ" localSheetId="0">Stavba!$J$8</definedName>
    <definedName name="DIČ">#REF!</definedName>
    <definedName name="Dil">#REF!</definedName>
    <definedName name="dmisto" localSheetId="0">Stavba!$D$9</definedName>
    <definedName name="dmisto">#REF!</definedName>
    <definedName name="Dodavka">#REF!</definedName>
    <definedName name="Dodavka0" localSheetId="2">'03 17-269-I-2 '!#REF!</definedName>
    <definedName name="Dodavka0" localSheetId="3">'04 17-269-I-3 '!#REF!</definedName>
    <definedName name="Dodavka0" localSheetId="4">'05 17-269-I-4 '!#REF!</definedName>
    <definedName name="Dodavka0">'02 17-269-I-1 '!#REF!</definedName>
    <definedName name="dpsc" localSheetId="0">Stavba!$C$9</definedName>
    <definedName name="dpsc">#REF!</definedName>
    <definedName name="HSV">#REF!</definedName>
    <definedName name="HSV_" localSheetId="2">'03 17-269-I-2 '!#REF!</definedName>
    <definedName name="HSV_" localSheetId="3">'04 17-269-I-3 '!#REF!</definedName>
    <definedName name="HSV_" localSheetId="4">'05 17-269-I-4 '!#REF!</definedName>
    <definedName name="HSV_">'02 17-269-I-1 '!#REF!</definedName>
    <definedName name="HSV0" localSheetId="2">'03 17-269-I-2 '!#REF!</definedName>
    <definedName name="HSV0" localSheetId="3">'04 17-269-I-3 '!#REF!</definedName>
    <definedName name="HSV0" localSheetId="4">'05 17-269-I-4 '!#REF!</definedName>
    <definedName name="HSV0">'02 17-269-I-1 '!#REF!</definedName>
    <definedName name="HZS">#REF!</definedName>
    <definedName name="HZS0" localSheetId="2">'03 17-269-I-2 '!#REF!</definedName>
    <definedName name="HZS0" localSheetId="3">'04 17-269-I-3 '!#REF!</definedName>
    <definedName name="HZS0" localSheetId="4">'05 17-269-I-4 '!#REF!</definedName>
    <definedName name="HZS0">'02 17-269-I-1 '!#REF!</definedName>
    <definedName name="IČO" localSheetId="0">Stavba!$J$7</definedName>
    <definedName name="IČO">#REF!</definedName>
    <definedName name="JKSO">#REF!</definedName>
    <definedName name="MJ">#REF!</definedName>
    <definedName name="Mont">#REF!</definedName>
    <definedName name="Mont_" localSheetId="2">'03 17-269-I-2 '!#REF!</definedName>
    <definedName name="Mont_" localSheetId="3">'04 17-269-I-3 '!#REF!</definedName>
    <definedName name="Mont_" localSheetId="4">'05 17-269-I-4 '!#REF!</definedName>
    <definedName name="Mont_">'02 17-269-I-1 '!#REF!</definedName>
    <definedName name="Montaz0" localSheetId="2">'03 17-269-I-2 '!#REF!</definedName>
    <definedName name="Montaz0" localSheetId="3">'04 17-269-I-3 '!#REF!</definedName>
    <definedName name="Montaz0" localSheetId="4">'05 17-269-I-4 '!#REF!</definedName>
    <definedName name="Montaz0">'02 17-269-I-1 '!#REF!</definedName>
    <definedName name="NazevDilu">#REF!</definedName>
    <definedName name="NazevObjektu" localSheetId="0">Stavba!$C$29</definedName>
    <definedName name="nazevobjektu">#REF!</definedName>
    <definedName name="NazevStavby" localSheetId="0">Stavba!$E$5</definedName>
    <definedName name="nazevstavby">#REF!</definedName>
    <definedName name="_xlnm.Print_Titles" localSheetId="1">'02 17-269-I-1 '!$1:$6</definedName>
    <definedName name="_xlnm.Print_Titles" localSheetId="2">'03 17-269-I-2 '!$1:$6</definedName>
    <definedName name="_xlnm.Print_Titles" localSheetId="3">'04 17-269-I-3 '!$1:$6</definedName>
    <definedName name="_xlnm.Print_Titles" localSheetId="4">'05 17-269-I-4 '!$1:$6</definedName>
    <definedName name="Objednatel" localSheetId="0">Stavba!$D$11</definedName>
    <definedName name="Objednatel">#REF!</definedName>
    <definedName name="Objekt" localSheetId="0">Stavba!$B$29</definedName>
    <definedName name="Objekt">#REF!</definedName>
    <definedName name="_xlnm.Print_Area" localSheetId="1">'02 17-269-I-1 '!$A$1:$K$145</definedName>
    <definedName name="_xlnm.Print_Area" localSheetId="2">'03 17-269-I-2 '!$A$1:$K$130</definedName>
    <definedName name="_xlnm.Print_Area" localSheetId="3">'04 17-269-I-3 '!$A$1:$K$150</definedName>
    <definedName name="_xlnm.Print_Area" localSheetId="4">'05 17-269-I-4 '!$A$1:$K$145</definedName>
    <definedName name="_xlnm.Print_Area" localSheetId="0">Stavba!$A$1:$I$44</definedName>
    <definedName name="odic" localSheetId="0">Stavba!$J$12</definedName>
    <definedName name="odic">#REF!</definedName>
    <definedName name="oico" localSheetId="0">Stavba!$J$11</definedName>
    <definedName name="oico">#REF!</definedName>
    <definedName name="omisto" localSheetId="0">Stavba!$D$13</definedName>
    <definedName name="omisto">#REF!</definedName>
    <definedName name="onazev" localSheetId="0">Stavba!$D$12</definedName>
    <definedName name="onazev">#REF!</definedName>
    <definedName name="opsc" localSheetId="0">Stavba!$C$13</definedName>
    <definedName name="opsc">#REF!</definedName>
    <definedName name="PocetMJ">#REF!</definedName>
    <definedName name="Poznamka">#REF!</definedName>
    <definedName name="Projektant">#REF!</definedName>
    <definedName name="PSV">#REF!</definedName>
    <definedName name="PSV_" localSheetId="2">'03 17-269-I-2 '!#REF!</definedName>
    <definedName name="PSV_" localSheetId="3">'04 17-269-I-3 '!#REF!</definedName>
    <definedName name="PSV_" localSheetId="4">'05 17-269-I-4 '!#REF!</definedName>
    <definedName name="PSV_">'02 17-269-I-1 '!#REF!</definedName>
    <definedName name="PSV0" localSheetId="2">'03 17-269-I-2 '!#REF!</definedName>
    <definedName name="PSV0" localSheetId="3">'04 17-269-I-3 '!#REF!</definedName>
    <definedName name="PSV0" localSheetId="4">'05 17-269-I-4 '!#REF!</definedName>
    <definedName name="PSV0">'02 17-269-I-1 '!#REF!</definedName>
    <definedName name="SazbaDPH1" localSheetId="2">[1]Stavba!$D$19</definedName>
    <definedName name="SazbaDPH1" localSheetId="3">[1]Stavba!$D$19</definedName>
    <definedName name="SazbaDPH1" localSheetId="4">[1]Stavba!$D$19</definedName>
    <definedName name="SazbaDPH1">Stavba!$D$19</definedName>
    <definedName name="SazbaDPH2" localSheetId="2">[1]Stavba!$D$21</definedName>
    <definedName name="SazbaDPH2" localSheetId="3">[1]Stavba!$D$21</definedName>
    <definedName name="SazbaDPH2" localSheetId="4">[1]Stavba!$D$21</definedName>
    <definedName name="SazbaDPH2">Stavba!$D$21</definedName>
    <definedName name="SloupecCC" localSheetId="2">'03 17-269-I-2 '!$G$6</definedName>
    <definedName name="SloupecCC" localSheetId="3">'04 17-269-I-3 '!$G$6</definedName>
    <definedName name="SloupecCC" localSheetId="4">'05 17-269-I-4 '!$G$6</definedName>
    <definedName name="SloupecCC">'02 17-269-I-1 '!$G$6</definedName>
    <definedName name="SloupecCDH" localSheetId="2">'03 17-269-I-2 '!$K$6</definedName>
    <definedName name="SloupecCDH" localSheetId="3">'04 17-269-I-3 '!$K$6</definedName>
    <definedName name="SloupecCDH" localSheetId="4">'05 17-269-I-4 '!$K$6</definedName>
    <definedName name="SloupecCDH">'02 17-269-I-1 '!$K$6</definedName>
    <definedName name="SloupecCisloPol" localSheetId="2">'03 17-269-I-2 '!$B$6</definedName>
    <definedName name="SloupecCisloPol" localSheetId="3">'04 17-269-I-3 '!$B$6</definedName>
    <definedName name="SloupecCisloPol" localSheetId="4">'05 17-269-I-4 '!$B$6</definedName>
    <definedName name="SloupecCisloPol">'02 17-269-I-1 '!$B$6</definedName>
    <definedName name="SloupecCH" localSheetId="2">'03 17-269-I-2 '!$I$6</definedName>
    <definedName name="SloupecCH" localSheetId="3">'04 17-269-I-3 '!$I$6</definedName>
    <definedName name="SloupecCH" localSheetId="4">'05 17-269-I-4 '!$I$6</definedName>
    <definedName name="SloupecCH">'02 17-269-I-1 '!$I$6</definedName>
    <definedName name="SloupecJC" localSheetId="2">'03 17-269-I-2 '!$F$6</definedName>
    <definedName name="SloupecJC" localSheetId="3">'04 17-269-I-3 '!$F$6</definedName>
    <definedName name="SloupecJC" localSheetId="4">'05 17-269-I-4 '!$F$6</definedName>
    <definedName name="SloupecJC">'02 17-269-I-1 '!$F$6</definedName>
    <definedName name="SloupecJDH" localSheetId="2">'03 17-269-I-2 '!$J$6</definedName>
    <definedName name="SloupecJDH" localSheetId="3">'04 17-269-I-3 '!$J$6</definedName>
    <definedName name="SloupecJDH" localSheetId="4">'05 17-269-I-4 '!$J$6</definedName>
    <definedName name="SloupecJDH">'02 17-269-I-1 '!$J$6</definedName>
    <definedName name="SloupecJDM" localSheetId="2">'03 17-269-I-2 '!$J$6</definedName>
    <definedName name="SloupecJDM" localSheetId="3">'04 17-269-I-3 '!$J$6</definedName>
    <definedName name="SloupecJDM" localSheetId="4">'05 17-269-I-4 '!$J$6</definedName>
    <definedName name="SloupecJDM">'02 17-269-I-1 '!$J$6</definedName>
    <definedName name="SloupecJH" localSheetId="2">'03 17-269-I-2 '!$H$6</definedName>
    <definedName name="SloupecJH" localSheetId="3">'04 17-269-I-3 '!$H$6</definedName>
    <definedName name="SloupecJH" localSheetId="4">'05 17-269-I-4 '!$H$6</definedName>
    <definedName name="SloupecJH">'02 17-269-I-1 '!$H$6</definedName>
    <definedName name="SloupecMJ" localSheetId="2">'03 17-269-I-2 '!$D$6</definedName>
    <definedName name="SloupecMJ" localSheetId="3">'04 17-269-I-3 '!$D$6</definedName>
    <definedName name="SloupecMJ" localSheetId="4">'05 17-269-I-4 '!$D$6</definedName>
    <definedName name="SloupecMJ">'02 17-269-I-1 '!$D$6</definedName>
    <definedName name="SloupecMnozstvi" localSheetId="2">'03 17-269-I-2 '!$E$6</definedName>
    <definedName name="SloupecMnozstvi" localSheetId="3">'04 17-269-I-3 '!$E$6</definedName>
    <definedName name="SloupecMnozstvi" localSheetId="4">'05 17-269-I-4 '!$E$6</definedName>
    <definedName name="SloupecMnozstvi">'02 17-269-I-1 '!$E$6</definedName>
    <definedName name="SloupecNazPol" localSheetId="2">'03 17-269-I-2 '!$C$6</definedName>
    <definedName name="SloupecNazPol" localSheetId="3">'04 17-269-I-3 '!$C$6</definedName>
    <definedName name="SloupecNazPol" localSheetId="4">'05 17-269-I-4 '!$C$6</definedName>
    <definedName name="SloupecNazPol">'02 17-269-I-1 '!$C$6</definedName>
    <definedName name="SloupecPC" localSheetId="2">'03 17-269-I-2 '!$A$6</definedName>
    <definedName name="SloupecPC" localSheetId="3">'04 17-269-I-3 '!$A$6</definedName>
    <definedName name="SloupecPC" localSheetId="4">'05 17-269-I-4 '!$A$6</definedName>
    <definedName name="SloupecPC">'02 17-269-I-1 '!$A$6</definedName>
    <definedName name="solver_lin" localSheetId="1" hidden="1">0</definedName>
    <definedName name="solver_lin" localSheetId="2" hidden="1">0</definedName>
    <definedName name="solver_lin" localSheetId="3" hidden="1">0</definedName>
    <definedName name="solver_lin" localSheetId="4" hidden="1">0</definedName>
    <definedName name="solver_num" localSheetId="1" hidden="1">0</definedName>
    <definedName name="solver_num" localSheetId="2" hidden="1">0</definedName>
    <definedName name="solver_num" localSheetId="3" hidden="1">0</definedName>
    <definedName name="solver_num" localSheetId="4" hidden="1">0</definedName>
    <definedName name="solver_opt" localSheetId="1" hidden="1">'02 17-269-I-1 '!#REF!</definedName>
    <definedName name="solver_opt" localSheetId="2" hidden="1">'03 17-269-I-2 '!#REF!</definedName>
    <definedName name="solver_opt" localSheetId="3" hidden="1">'04 17-269-I-3 '!#REF!</definedName>
    <definedName name="solver_opt" localSheetId="4" hidden="1">'05 17-269-I-4 '!#REF!</definedName>
    <definedName name="solver_typ" localSheetId="1" hidden="1">1</definedName>
    <definedName name="solver_typ" localSheetId="2" hidden="1">1</definedName>
    <definedName name="solver_typ" localSheetId="3" hidden="1">1</definedName>
    <definedName name="solver_typ" localSheetId="4" hidden="1">1</definedName>
    <definedName name="solver_val" localSheetId="1" hidden="1">0</definedName>
    <definedName name="solver_val" localSheetId="2" hidden="1">0</definedName>
    <definedName name="solver_val" localSheetId="3" hidden="1">0</definedName>
    <definedName name="solver_val" localSheetId="4" hidden="1">0</definedName>
    <definedName name="StavbaCelkem" localSheetId="0">Stavba!$F$34</definedName>
    <definedName name="StavbaCelkem">#REF!</definedName>
    <definedName name="Typ" localSheetId="2">'03 17-269-I-2 '!#REF!</definedName>
    <definedName name="Typ" localSheetId="3">'04 17-269-I-3 '!#REF!</definedName>
    <definedName name="Typ" localSheetId="4">'05 17-269-I-4 '!#REF!</definedName>
    <definedName name="Typ">'02 17-269-I-1 '!#REF!</definedName>
    <definedName name="VRN" localSheetId="2">'03 17-269-I-2 '!$G$130</definedName>
    <definedName name="VRN" localSheetId="3">'04 17-269-I-3 '!$G$150</definedName>
    <definedName name="VRN" localSheetId="4">'05 17-269-I-4 '!$G$145</definedName>
    <definedName name="VRN">'02 17-269-I-1 '!$G$145</definedName>
    <definedName name="VRNKc">#REF!</definedName>
    <definedName name="VRNNazev" localSheetId="2">'03 17-269-I-2 '!#REF!</definedName>
    <definedName name="VRNNazev" localSheetId="3">'04 17-269-I-3 '!#REF!</definedName>
    <definedName name="VRNNazev" localSheetId="4">'05 17-269-I-4 '!#REF!</definedName>
    <definedName name="VRNNazev">'02 17-269-I-1 '!#REF!</definedName>
    <definedName name="VRNproc">#REF!</definedName>
    <definedName name="VRNzakl">#REF!</definedName>
    <definedName name="Zakazka">#REF!</definedName>
    <definedName name="Zaklad22">#REF!</definedName>
    <definedName name="Zaklad5">#REF!</definedName>
    <definedName name="Zhotovitel" localSheetId="0">Stavba!$D$7</definedName>
    <definedName name="Zhotovitel">#REF!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5" i="5" l="1"/>
  <c r="BD131" i="5"/>
  <c r="BD130" i="5"/>
  <c r="BD129" i="5"/>
  <c r="BD128" i="5"/>
  <c r="K127" i="5"/>
  <c r="I127" i="5"/>
  <c r="G127" i="5"/>
  <c r="BD126" i="5"/>
  <c r="BD125" i="5"/>
  <c r="K124" i="5"/>
  <c r="I124" i="5"/>
  <c r="G124" i="5"/>
  <c r="G132" i="5" s="1"/>
  <c r="Z132" i="5" s="1"/>
  <c r="K123" i="5"/>
  <c r="I123" i="5"/>
  <c r="G123" i="5"/>
  <c r="K132" i="5"/>
  <c r="X132" i="5" s="1"/>
  <c r="I132" i="5"/>
  <c r="Y132" i="5" s="1"/>
  <c r="BD120" i="5"/>
  <c r="BD119" i="5"/>
  <c r="K118" i="5"/>
  <c r="I118" i="5"/>
  <c r="G118" i="5"/>
  <c r="BD117" i="5"/>
  <c r="BD116" i="5"/>
  <c r="K114" i="5"/>
  <c r="I114" i="5"/>
  <c r="G114" i="5"/>
  <c r="BD113" i="5"/>
  <c r="K111" i="5"/>
  <c r="I111" i="5"/>
  <c r="G111" i="5"/>
  <c r="K110" i="5"/>
  <c r="K121" i="5" s="1"/>
  <c r="X121" i="5" s="1"/>
  <c r="I110" i="5"/>
  <c r="G110" i="5"/>
  <c r="G121" i="5" s="1"/>
  <c r="Z121" i="5" s="1"/>
  <c r="I121" i="5"/>
  <c r="Y121" i="5" s="1"/>
  <c r="K107" i="5"/>
  <c r="I107" i="5"/>
  <c r="G107" i="5"/>
  <c r="BD106" i="5"/>
  <c r="K105" i="5"/>
  <c r="K108" i="5" s="1"/>
  <c r="X108" i="5" s="1"/>
  <c r="I105" i="5"/>
  <c r="G105" i="5"/>
  <c r="G108" i="5" s="1"/>
  <c r="Z108" i="5" s="1"/>
  <c r="Y108" i="5"/>
  <c r="I108" i="5"/>
  <c r="K102" i="5"/>
  <c r="I102" i="5"/>
  <c r="I103" i="5" s="1"/>
  <c r="Y103" i="5" s="1"/>
  <c r="G102" i="5"/>
  <c r="G103" i="5" s="1"/>
  <c r="Z103" i="5" s="1"/>
  <c r="K103" i="5"/>
  <c r="X103" i="5" s="1"/>
  <c r="K99" i="5"/>
  <c r="I99" i="5"/>
  <c r="I100" i="5" s="1"/>
  <c r="Y100" i="5" s="1"/>
  <c r="G99" i="5"/>
  <c r="K98" i="5"/>
  <c r="I98" i="5"/>
  <c r="G98" i="5"/>
  <c r="K97" i="5"/>
  <c r="K100" i="5" s="1"/>
  <c r="X100" i="5" s="1"/>
  <c r="I97" i="5"/>
  <c r="G97" i="5"/>
  <c r="BD94" i="5"/>
  <c r="K93" i="5"/>
  <c r="I93" i="5"/>
  <c r="G93" i="5"/>
  <c r="BD92" i="5"/>
  <c r="K90" i="5"/>
  <c r="I90" i="5"/>
  <c r="G90" i="5"/>
  <c r="BD89" i="5"/>
  <c r="BD88" i="5"/>
  <c r="K86" i="5"/>
  <c r="I86" i="5"/>
  <c r="G86" i="5"/>
  <c r="BD85" i="5"/>
  <c r="K84" i="5"/>
  <c r="I84" i="5"/>
  <c r="G84" i="5"/>
  <c r="BD83" i="5"/>
  <c r="K82" i="5"/>
  <c r="I82" i="5"/>
  <c r="G82" i="5"/>
  <c r="BD81" i="5"/>
  <c r="K80" i="5"/>
  <c r="I80" i="5"/>
  <c r="G80" i="5"/>
  <c r="BD79" i="5"/>
  <c r="K78" i="5"/>
  <c r="I78" i="5"/>
  <c r="I95" i="5" s="1"/>
  <c r="Y95" i="5" s="1"/>
  <c r="G78" i="5"/>
  <c r="BD77" i="5"/>
  <c r="K76" i="5"/>
  <c r="K95" i="5" s="1"/>
  <c r="X95" i="5" s="1"/>
  <c r="I76" i="5"/>
  <c r="G76" i="5"/>
  <c r="BD73" i="5"/>
  <c r="BD72" i="5"/>
  <c r="K71" i="5"/>
  <c r="I71" i="5"/>
  <c r="G71" i="5"/>
  <c r="BD70" i="5"/>
  <c r="BD69" i="5"/>
  <c r="K67" i="5"/>
  <c r="I67" i="5"/>
  <c r="G67" i="5"/>
  <c r="K66" i="5"/>
  <c r="K74" i="5" s="1"/>
  <c r="X74" i="5" s="1"/>
  <c r="I66" i="5"/>
  <c r="G66" i="5"/>
  <c r="K65" i="5"/>
  <c r="I65" i="5"/>
  <c r="G65" i="5"/>
  <c r="BD64" i="5"/>
  <c r="K63" i="5"/>
  <c r="I63" i="5"/>
  <c r="G63" i="5"/>
  <c r="BD62" i="5"/>
  <c r="K61" i="5"/>
  <c r="I61" i="5"/>
  <c r="G61" i="5"/>
  <c r="K59" i="5"/>
  <c r="I59" i="5"/>
  <c r="G59" i="5"/>
  <c r="BD58" i="5"/>
  <c r="BD57" i="5"/>
  <c r="K56" i="5"/>
  <c r="I56" i="5"/>
  <c r="G56" i="5"/>
  <c r="BD55" i="5"/>
  <c r="K54" i="5"/>
  <c r="I54" i="5"/>
  <c r="I74" i="5" s="1"/>
  <c r="Y74" i="5" s="1"/>
  <c r="G54" i="5"/>
  <c r="BD53" i="5"/>
  <c r="BD52" i="5"/>
  <c r="BD51" i="5"/>
  <c r="BD50" i="5"/>
  <c r="K47" i="5"/>
  <c r="I47" i="5"/>
  <c r="G47" i="5"/>
  <c r="BD44" i="5"/>
  <c r="K43" i="5"/>
  <c r="I43" i="5"/>
  <c r="G43" i="5"/>
  <c r="BD42" i="5"/>
  <c r="K41" i="5"/>
  <c r="I41" i="5"/>
  <c r="G41" i="5"/>
  <c r="BD40" i="5"/>
  <c r="K39" i="5"/>
  <c r="K45" i="5" s="1"/>
  <c r="X45" i="5" s="1"/>
  <c r="I39" i="5"/>
  <c r="G39" i="5"/>
  <c r="BD38" i="5"/>
  <c r="K36" i="5"/>
  <c r="I36" i="5"/>
  <c r="I45" i="5" s="1"/>
  <c r="Y45" i="5" s="1"/>
  <c r="G36" i="5"/>
  <c r="K33" i="5"/>
  <c r="I33" i="5"/>
  <c r="G33" i="5"/>
  <c r="BD32" i="5"/>
  <c r="BD31" i="5"/>
  <c r="K30" i="5"/>
  <c r="I30" i="5"/>
  <c r="G30" i="5"/>
  <c r="K29" i="5"/>
  <c r="I29" i="5"/>
  <c r="G29" i="5"/>
  <c r="K28" i="5"/>
  <c r="I28" i="5"/>
  <c r="G28" i="5"/>
  <c r="K27" i="5"/>
  <c r="I27" i="5"/>
  <c r="G27" i="5"/>
  <c r="BD26" i="5"/>
  <c r="K25" i="5"/>
  <c r="I25" i="5"/>
  <c r="I34" i="5" s="1"/>
  <c r="Y34" i="5" s="1"/>
  <c r="G25" i="5"/>
  <c r="BD24" i="5"/>
  <c r="K23" i="5"/>
  <c r="I23" i="5"/>
  <c r="G23" i="5"/>
  <c r="K34" i="5"/>
  <c r="X34" i="5" s="1"/>
  <c r="BD20" i="5"/>
  <c r="K19" i="5"/>
  <c r="I19" i="5"/>
  <c r="G19" i="5"/>
  <c r="BD18" i="5"/>
  <c r="K17" i="5"/>
  <c r="I17" i="5"/>
  <c r="G17" i="5"/>
  <c r="BD16" i="5"/>
  <c r="K15" i="5"/>
  <c r="I15" i="5"/>
  <c r="G15" i="5"/>
  <c r="K14" i="5"/>
  <c r="K21" i="5" s="1"/>
  <c r="X21" i="5" s="1"/>
  <c r="I14" i="5"/>
  <c r="G14" i="5"/>
  <c r="K13" i="5"/>
  <c r="I13" i="5"/>
  <c r="G13" i="5"/>
  <c r="BD12" i="5"/>
  <c r="K11" i="5"/>
  <c r="I11" i="5"/>
  <c r="I21" i="5" s="1"/>
  <c r="Y21" i="5" s="1"/>
  <c r="G11" i="5"/>
  <c r="K8" i="5"/>
  <c r="I8" i="5"/>
  <c r="I9" i="5" s="1"/>
  <c r="Y9" i="5" s="1"/>
  <c r="G8" i="5"/>
  <c r="G9" i="5" s="1"/>
  <c r="Z9" i="5" s="1"/>
  <c r="K9" i="5"/>
  <c r="X9" i="5" s="1"/>
  <c r="K133" i="5" s="1"/>
  <c r="G150" i="4"/>
  <c r="BD136" i="4"/>
  <c r="BD135" i="4"/>
  <c r="BD134" i="4"/>
  <c r="K133" i="4"/>
  <c r="I133" i="4"/>
  <c r="I137" i="4" s="1"/>
  <c r="Y137" i="4" s="1"/>
  <c r="G133" i="4"/>
  <c r="BD132" i="4"/>
  <c r="BD131" i="4"/>
  <c r="K130" i="4"/>
  <c r="I130" i="4"/>
  <c r="G130" i="4"/>
  <c r="BD129" i="4"/>
  <c r="BD128" i="4"/>
  <c r="BD127" i="4"/>
  <c r="K126" i="4"/>
  <c r="I126" i="4"/>
  <c r="G126" i="4"/>
  <c r="K137" i="4"/>
  <c r="X137" i="4" s="1"/>
  <c r="BD123" i="4"/>
  <c r="BD122" i="4"/>
  <c r="K121" i="4"/>
  <c r="I121" i="4"/>
  <c r="G121" i="4"/>
  <c r="BD120" i="4"/>
  <c r="BD119" i="4"/>
  <c r="K117" i="4"/>
  <c r="I117" i="4"/>
  <c r="G117" i="4"/>
  <c r="BD116" i="4"/>
  <c r="K114" i="4"/>
  <c r="I114" i="4"/>
  <c r="G114" i="4"/>
  <c r="G124" i="4" s="1"/>
  <c r="Z124" i="4" s="1"/>
  <c r="K113" i="4"/>
  <c r="I113" i="4"/>
  <c r="G113" i="4"/>
  <c r="K124" i="4"/>
  <c r="X124" i="4" s="1"/>
  <c r="I124" i="4"/>
  <c r="Y124" i="4" s="1"/>
  <c r="K110" i="4"/>
  <c r="I110" i="4"/>
  <c r="G110" i="4"/>
  <c r="BD109" i="4"/>
  <c r="K108" i="4"/>
  <c r="I108" i="4"/>
  <c r="I111" i="4" s="1"/>
  <c r="Y111" i="4" s="1"/>
  <c r="G108" i="4"/>
  <c r="K111" i="4"/>
  <c r="X111" i="4" s="1"/>
  <c r="K105" i="4"/>
  <c r="K106" i="4" s="1"/>
  <c r="X106" i="4" s="1"/>
  <c r="I105" i="4"/>
  <c r="I106" i="4" s="1"/>
  <c r="Y106" i="4" s="1"/>
  <c r="G105" i="4"/>
  <c r="G106" i="4" s="1"/>
  <c r="Z106" i="4" s="1"/>
  <c r="K102" i="4"/>
  <c r="K103" i="4" s="1"/>
  <c r="X103" i="4" s="1"/>
  <c r="I102" i="4"/>
  <c r="G102" i="4"/>
  <c r="K101" i="4"/>
  <c r="I101" i="4"/>
  <c r="G101" i="4"/>
  <c r="K100" i="4"/>
  <c r="I100" i="4"/>
  <c r="I103" i="4" s="1"/>
  <c r="Y103" i="4" s="1"/>
  <c r="G100" i="4"/>
  <c r="G103" i="4" s="1"/>
  <c r="Z103" i="4" s="1"/>
  <c r="BD97" i="4"/>
  <c r="K96" i="4"/>
  <c r="I96" i="4"/>
  <c r="G96" i="4"/>
  <c r="BD95" i="4"/>
  <c r="K93" i="4"/>
  <c r="I93" i="4"/>
  <c r="G93" i="4"/>
  <c r="BD92" i="4"/>
  <c r="K90" i="4"/>
  <c r="I90" i="4"/>
  <c r="G90" i="4"/>
  <c r="BD89" i="4"/>
  <c r="K88" i="4"/>
  <c r="I88" i="4"/>
  <c r="G88" i="4"/>
  <c r="BD87" i="4"/>
  <c r="K86" i="4"/>
  <c r="I86" i="4"/>
  <c r="G86" i="4"/>
  <c r="BD85" i="4"/>
  <c r="K84" i="4"/>
  <c r="I84" i="4"/>
  <c r="G84" i="4"/>
  <c r="BD83" i="4"/>
  <c r="K82" i="4"/>
  <c r="K98" i="4" s="1"/>
  <c r="X98" i="4" s="1"/>
  <c r="I82" i="4"/>
  <c r="G82" i="4"/>
  <c r="BD81" i="4"/>
  <c r="K80" i="4"/>
  <c r="I80" i="4"/>
  <c r="G80" i="4"/>
  <c r="Y98" i="4"/>
  <c r="I98" i="4"/>
  <c r="BD77" i="4"/>
  <c r="BD76" i="4"/>
  <c r="K75" i="4"/>
  <c r="I75" i="4"/>
  <c r="G75" i="4"/>
  <c r="BD74" i="4"/>
  <c r="BD73" i="4"/>
  <c r="K71" i="4"/>
  <c r="I71" i="4"/>
  <c r="G71" i="4"/>
  <c r="K70" i="4"/>
  <c r="I70" i="4"/>
  <c r="G70" i="4"/>
  <c r="K69" i="4"/>
  <c r="I69" i="4"/>
  <c r="G69" i="4"/>
  <c r="BD68" i="4"/>
  <c r="K67" i="4"/>
  <c r="I67" i="4"/>
  <c r="G67" i="4"/>
  <c r="BD66" i="4"/>
  <c r="K65" i="4"/>
  <c r="I65" i="4"/>
  <c r="G65" i="4"/>
  <c r="K63" i="4"/>
  <c r="I63" i="4"/>
  <c r="G63" i="4"/>
  <c r="BD62" i="4"/>
  <c r="BD61" i="4"/>
  <c r="BD60" i="4"/>
  <c r="BD59" i="4"/>
  <c r="K58" i="4"/>
  <c r="I58" i="4"/>
  <c r="G58" i="4"/>
  <c r="BD57" i="4"/>
  <c r="K56" i="4"/>
  <c r="I56" i="4"/>
  <c r="G56" i="4"/>
  <c r="BD55" i="4"/>
  <c r="BD54" i="4"/>
  <c r="BD53" i="4"/>
  <c r="BD52" i="4"/>
  <c r="K49" i="4"/>
  <c r="K78" i="4" s="1"/>
  <c r="X78" i="4" s="1"/>
  <c r="I49" i="4"/>
  <c r="I78" i="4" s="1"/>
  <c r="Y78" i="4" s="1"/>
  <c r="G49" i="4"/>
  <c r="BD46" i="4"/>
  <c r="K45" i="4"/>
  <c r="I45" i="4"/>
  <c r="G45" i="4"/>
  <c r="BD44" i="4"/>
  <c r="K43" i="4"/>
  <c r="I43" i="4"/>
  <c r="G43" i="4"/>
  <c r="BD42" i="4"/>
  <c r="K41" i="4"/>
  <c r="K47" i="4" s="1"/>
  <c r="X47" i="4" s="1"/>
  <c r="I41" i="4"/>
  <c r="I47" i="4" s="1"/>
  <c r="Y47" i="4" s="1"/>
  <c r="G41" i="4"/>
  <c r="BD40" i="4"/>
  <c r="K38" i="4"/>
  <c r="I38" i="4"/>
  <c r="G38" i="4"/>
  <c r="BD35" i="4"/>
  <c r="K34" i="4"/>
  <c r="I34" i="4"/>
  <c r="G34" i="4"/>
  <c r="BD33" i="4"/>
  <c r="BD32" i="4"/>
  <c r="K31" i="4"/>
  <c r="I31" i="4"/>
  <c r="G31" i="4"/>
  <c r="K30" i="4"/>
  <c r="I30" i="4"/>
  <c r="I36" i="4" s="1"/>
  <c r="Y36" i="4" s="1"/>
  <c r="G30" i="4"/>
  <c r="K29" i="4"/>
  <c r="I29" i="4"/>
  <c r="G29" i="4"/>
  <c r="BD28" i="4"/>
  <c r="K27" i="4"/>
  <c r="I27" i="4"/>
  <c r="G27" i="4"/>
  <c r="BD26" i="4"/>
  <c r="K25" i="4"/>
  <c r="K36" i="4" s="1"/>
  <c r="X36" i="4" s="1"/>
  <c r="I25" i="4"/>
  <c r="G25" i="4"/>
  <c r="BD24" i="4"/>
  <c r="K23" i="4"/>
  <c r="I23" i="4"/>
  <c r="G23" i="4"/>
  <c r="G36" i="4" s="1"/>
  <c r="Z36" i="4" s="1"/>
  <c r="BD20" i="4"/>
  <c r="K19" i="4"/>
  <c r="I19" i="4"/>
  <c r="G19" i="4"/>
  <c r="BD18" i="4"/>
  <c r="K17" i="4"/>
  <c r="I17" i="4"/>
  <c r="G17" i="4"/>
  <c r="BD16" i="4"/>
  <c r="K15" i="4"/>
  <c r="I15" i="4"/>
  <c r="G15" i="4"/>
  <c r="K14" i="4"/>
  <c r="I14" i="4"/>
  <c r="G14" i="4"/>
  <c r="K13" i="4"/>
  <c r="I13" i="4"/>
  <c r="I21" i="4" s="1"/>
  <c r="Y21" i="4" s="1"/>
  <c r="G13" i="4"/>
  <c r="G21" i="4" s="1"/>
  <c r="Z21" i="4" s="1"/>
  <c r="BD12" i="4"/>
  <c r="K11" i="4"/>
  <c r="I11" i="4"/>
  <c r="G11" i="4"/>
  <c r="K21" i="4"/>
  <c r="X21" i="4" s="1"/>
  <c r="K8" i="4"/>
  <c r="I8" i="4"/>
  <c r="G8" i="4"/>
  <c r="G9" i="4" s="1"/>
  <c r="Z9" i="4" s="1"/>
  <c r="K9" i="4"/>
  <c r="X9" i="4" s="1"/>
  <c r="K138" i="4" s="1"/>
  <c r="I9" i="4"/>
  <c r="Y9" i="4" s="1"/>
  <c r="G130" i="3"/>
  <c r="BD116" i="3"/>
  <c r="BD115" i="3"/>
  <c r="BD114" i="3"/>
  <c r="K113" i="3"/>
  <c r="I113" i="3"/>
  <c r="G113" i="3"/>
  <c r="BD112" i="3"/>
  <c r="BD111" i="3"/>
  <c r="K110" i="3"/>
  <c r="K117" i="3" s="1"/>
  <c r="X117" i="3" s="1"/>
  <c r="I110" i="3"/>
  <c r="G110" i="3"/>
  <c r="BD109" i="3"/>
  <c r="BD108" i="3"/>
  <c r="BD107" i="3"/>
  <c r="K106" i="3"/>
  <c r="I106" i="3"/>
  <c r="G106" i="3"/>
  <c r="I117" i="3"/>
  <c r="Y117" i="3" s="1"/>
  <c r="BD103" i="3"/>
  <c r="BD102" i="3"/>
  <c r="K101" i="3"/>
  <c r="I101" i="3"/>
  <c r="I104" i="3" s="1"/>
  <c r="Y104" i="3" s="1"/>
  <c r="G101" i="3"/>
  <c r="BD100" i="3"/>
  <c r="K98" i="3"/>
  <c r="I98" i="3"/>
  <c r="G98" i="3"/>
  <c r="K97" i="3"/>
  <c r="K104" i="3" s="1"/>
  <c r="X104" i="3" s="1"/>
  <c r="I97" i="3"/>
  <c r="G97" i="3"/>
  <c r="K94" i="3"/>
  <c r="I94" i="3"/>
  <c r="I95" i="3" s="1"/>
  <c r="Y95" i="3" s="1"/>
  <c r="G94" i="3"/>
  <c r="BD93" i="3"/>
  <c r="K92" i="3"/>
  <c r="K95" i="3" s="1"/>
  <c r="X95" i="3" s="1"/>
  <c r="I92" i="3"/>
  <c r="G92" i="3"/>
  <c r="K89" i="3"/>
  <c r="I89" i="3"/>
  <c r="G89" i="3"/>
  <c r="G90" i="3" s="1"/>
  <c r="Z90" i="3" s="1"/>
  <c r="K90" i="3"/>
  <c r="X90" i="3" s="1"/>
  <c r="I90" i="3"/>
  <c r="Y90" i="3" s="1"/>
  <c r="K86" i="3"/>
  <c r="I86" i="3"/>
  <c r="I87" i="3" s="1"/>
  <c r="Y87" i="3" s="1"/>
  <c r="G86" i="3"/>
  <c r="K85" i="3"/>
  <c r="I85" i="3"/>
  <c r="G85" i="3"/>
  <c r="K84" i="3"/>
  <c r="K87" i="3" s="1"/>
  <c r="X87" i="3" s="1"/>
  <c r="I84" i="3"/>
  <c r="G84" i="3"/>
  <c r="G87" i="3"/>
  <c r="Z87" i="3" s="1"/>
  <c r="BD81" i="3"/>
  <c r="K80" i="3"/>
  <c r="I80" i="3"/>
  <c r="G80" i="3"/>
  <c r="BD79" i="3"/>
  <c r="K78" i="3"/>
  <c r="I78" i="3"/>
  <c r="G78" i="3"/>
  <c r="BD77" i="3"/>
  <c r="K76" i="3"/>
  <c r="I76" i="3"/>
  <c r="G76" i="3"/>
  <c r="BD75" i="3"/>
  <c r="K74" i="3"/>
  <c r="I74" i="3"/>
  <c r="G74" i="3"/>
  <c r="BD73" i="3"/>
  <c r="K71" i="3"/>
  <c r="I71" i="3"/>
  <c r="I82" i="3" s="1"/>
  <c r="Y82" i="3" s="1"/>
  <c r="G71" i="3"/>
  <c r="BD70" i="3"/>
  <c r="K69" i="3"/>
  <c r="I69" i="3"/>
  <c r="G69" i="3"/>
  <c r="X82" i="3"/>
  <c r="K82" i="3"/>
  <c r="BD66" i="3"/>
  <c r="K65" i="3"/>
  <c r="I65" i="3"/>
  <c r="G65" i="3"/>
  <c r="BD64" i="3"/>
  <c r="K62" i="3"/>
  <c r="I62" i="3"/>
  <c r="G62" i="3"/>
  <c r="K61" i="3"/>
  <c r="I61" i="3"/>
  <c r="G61" i="3"/>
  <c r="K60" i="3"/>
  <c r="I60" i="3"/>
  <c r="I67" i="3" s="1"/>
  <c r="Y67" i="3" s="1"/>
  <c r="G60" i="3"/>
  <c r="K59" i="3"/>
  <c r="I59" i="3"/>
  <c r="G59" i="3"/>
  <c r="K58" i="3"/>
  <c r="I58" i="3"/>
  <c r="G58" i="3"/>
  <c r="K57" i="3"/>
  <c r="I57" i="3"/>
  <c r="G57" i="3"/>
  <c r="K55" i="3"/>
  <c r="I55" i="3"/>
  <c r="G55" i="3"/>
  <c r="BD54" i="3"/>
  <c r="BD53" i="3"/>
  <c r="BD52" i="3"/>
  <c r="BD51" i="3"/>
  <c r="K50" i="3"/>
  <c r="I50" i="3"/>
  <c r="G50" i="3"/>
  <c r="BD49" i="3"/>
  <c r="BD48" i="3"/>
  <c r="BD47" i="3"/>
  <c r="K44" i="3"/>
  <c r="K67" i="3" s="1"/>
  <c r="X67" i="3" s="1"/>
  <c r="I44" i="3"/>
  <c r="G44" i="3"/>
  <c r="BD41" i="3"/>
  <c r="K40" i="3"/>
  <c r="I40" i="3"/>
  <c r="G40" i="3"/>
  <c r="K39" i="3"/>
  <c r="I39" i="3"/>
  <c r="G39" i="3"/>
  <c r="BD38" i="3"/>
  <c r="K37" i="3"/>
  <c r="I37" i="3"/>
  <c r="G37" i="3"/>
  <c r="BD36" i="3"/>
  <c r="K34" i="3"/>
  <c r="K42" i="3" s="1"/>
  <c r="X42" i="3" s="1"/>
  <c r="I34" i="3"/>
  <c r="G34" i="3"/>
  <c r="I42" i="3"/>
  <c r="Y42" i="3" s="1"/>
  <c r="K31" i="3"/>
  <c r="I31" i="3"/>
  <c r="G31" i="3"/>
  <c r="BD30" i="3"/>
  <c r="BD29" i="3"/>
  <c r="K28" i="3"/>
  <c r="I28" i="3"/>
  <c r="G28" i="3"/>
  <c r="K27" i="3"/>
  <c r="I27" i="3"/>
  <c r="G27" i="3"/>
  <c r="K26" i="3"/>
  <c r="I26" i="3"/>
  <c r="G26" i="3"/>
  <c r="K25" i="3"/>
  <c r="I25" i="3"/>
  <c r="G25" i="3"/>
  <c r="K24" i="3"/>
  <c r="I24" i="3"/>
  <c r="I32" i="3" s="1"/>
  <c r="Y32" i="3" s="1"/>
  <c r="G24" i="3"/>
  <c r="K23" i="3"/>
  <c r="I23" i="3"/>
  <c r="G23" i="3"/>
  <c r="K32" i="3"/>
  <c r="X32" i="3" s="1"/>
  <c r="BD20" i="3"/>
  <c r="K19" i="3"/>
  <c r="I19" i="3"/>
  <c r="G19" i="3"/>
  <c r="BD18" i="3"/>
  <c r="K17" i="3"/>
  <c r="K21" i="3" s="1"/>
  <c r="X21" i="3" s="1"/>
  <c r="I17" i="3"/>
  <c r="G17" i="3"/>
  <c r="BD16" i="3"/>
  <c r="K15" i="3"/>
  <c r="I15" i="3"/>
  <c r="G15" i="3"/>
  <c r="K14" i="3"/>
  <c r="I14" i="3"/>
  <c r="I21" i="3" s="1"/>
  <c r="Y21" i="3" s="1"/>
  <c r="G14" i="3"/>
  <c r="K13" i="3"/>
  <c r="I13" i="3"/>
  <c r="G13" i="3"/>
  <c r="BD12" i="3"/>
  <c r="K11" i="3"/>
  <c r="I11" i="3"/>
  <c r="G11" i="3"/>
  <c r="K8" i="3"/>
  <c r="I8" i="3"/>
  <c r="I9" i="3" s="1"/>
  <c r="Y9" i="3" s="1"/>
  <c r="G8" i="3"/>
  <c r="G9" i="3" s="1"/>
  <c r="Z9" i="3" s="1"/>
  <c r="K9" i="3"/>
  <c r="X9" i="3" s="1"/>
  <c r="K118" i="3" s="1"/>
  <c r="G145" i="2"/>
  <c r="BD131" i="2"/>
  <c r="K130" i="2"/>
  <c r="K132" i="2" s="1"/>
  <c r="X132" i="2" s="1"/>
  <c r="I130" i="2"/>
  <c r="G130" i="2"/>
  <c r="BD129" i="2"/>
  <c r="BD128" i="2"/>
  <c r="K127" i="2"/>
  <c r="I127" i="2"/>
  <c r="G127" i="2"/>
  <c r="BD126" i="2"/>
  <c r="K125" i="2"/>
  <c r="I125" i="2"/>
  <c r="G125" i="2"/>
  <c r="G132" i="2" s="1"/>
  <c r="Z132" i="2" s="1"/>
  <c r="I132" i="2"/>
  <c r="Y132" i="2" s="1"/>
  <c r="BD122" i="2"/>
  <c r="BD121" i="2"/>
  <c r="K120" i="2"/>
  <c r="I120" i="2"/>
  <c r="G120" i="2"/>
  <c r="BD119" i="2"/>
  <c r="BD118" i="2"/>
  <c r="K116" i="2"/>
  <c r="I116" i="2"/>
  <c r="G116" i="2"/>
  <c r="BD115" i="2"/>
  <c r="K113" i="2"/>
  <c r="I113" i="2"/>
  <c r="G113" i="2"/>
  <c r="K112" i="2"/>
  <c r="K123" i="2" s="1"/>
  <c r="X123" i="2" s="1"/>
  <c r="I112" i="2"/>
  <c r="G112" i="2"/>
  <c r="I123" i="2"/>
  <c r="Y123" i="2" s="1"/>
  <c r="K109" i="2"/>
  <c r="I109" i="2"/>
  <c r="G109" i="2"/>
  <c r="BD108" i="2"/>
  <c r="K107" i="2"/>
  <c r="I107" i="2"/>
  <c r="G107" i="2"/>
  <c r="K110" i="2"/>
  <c r="X110" i="2" s="1"/>
  <c r="I110" i="2"/>
  <c r="Y110" i="2" s="1"/>
  <c r="K104" i="2"/>
  <c r="I104" i="2"/>
  <c r="I105" i="2" s="1"/>
  <c r="Y105" i="2" s="1"/>
  <c r="G104" i="2"/>
  <c r="G105" i="2" s="1"/>
  <c r="Z105" i="2" s="1"/>
  <c r="X105" i="2"/>
  <c r="K105" i="2"/>
  <c r="K101" i="2"/>
  <c r="I101" i="2"/>
  <c r="G101" i="2"/>
  <c r="K100" i="2"/>
  <c r="I100" i="2"/>
  <c r="I102" i="2" s="1"/>
  <c r="Y102" i="2" s="1"/>
  <c r="G100" i="2"/>
  <c r="K99" i="2"/>
  <c r="I99" i="2"/>
  <c r="G99" i="2"/>
  <c r="K96" i="2"/>
  <c r="K102" i="2" s="1"/>
  <c r="X102" i="2" s="1"/>
  <c r="I96" i="2"/>
  <c r="G96" i="2"/>
  <c r="BD93" i="2"/>
  <c r="K92" i="2"/>
  <c r="I92" i="2"/>
  <c r="G92" i="2"/>
  <c r="BD91" i="2"/>
  <c r="K89" i="2"/>
  <c r="I89" i="2"/>
  <c r="G89" i="2"/>
  <c r="BD88" i="2"/>
  <c r="K87" i="2"/>
  <c r="I87" i="2"/>
  <c r="G87" i="2"/>
  <c r="BD86" i="2"/>
  <c r="K84" i="2"/>
  <c r="I84" i="2"/>
  <c r="G84" i="2"/>
  <c r="BD83" i="2"/>
  <c r="K82" i="2"/>
  <c r="I82" i="2"/>
  <c r="G82" i="2"/>
  <c r="BD81" i="2"/>
  <c r="K80" i="2"/>
  <c r="I80" i="2"/>
  <c r="G80" i="2"/>
  <c r="BD79" i="2"/>
  <c r="K78" i="2"/>
  <c r="I78" i="2"/>
  <c r="I94" i="2" s="1"/>
  <c r="Y94" i="2" s="1"/>
  <c r="G78" i="2"/>
  <c r="BD77" i="2"/>
  <c r="K76" i="2"/>
  <c r="I76" i="2"/>
  <c r="G76" i="2"/>
  <c r="X94" i="2"/>
  <c r="K94" i="2"/>
  <c r="BD73" i="2"/>
  <c r="K72" i="2"/>
  <c r="I72" i="2"/>
  <c r="G72" i="2"/>
  <c r="BD71" i="2"/>
  <c r="K69" i="2"/>
  <c r="I69" i="2"/>
  <c r="G69" i="2"/>
  <c r="K68" i="2"/>
  <c r="I68" i="2"/>
  <c r="G68" i="2"/>
  <c r="K67" i="2"/>
  <c r="I67" i="2"/>
  <c r="I74" i="2" s="1"/>
  <c r="Y74" i="2" s="1"/>
  <c r="G67" i="2"/>
  <c r="K66" i="2"/>
  <c r="I66" i="2"/>
  <c r="G66" i="2"/>
  <c r="K65" i="2"/>
  <c r="I65" i="2"/>
  <c r="G65" i="2"/>
  <c r="K64" i="2"/>
  <c r="K74" i="2" s="1"/>
  <c r="X74" i="2" s="1"/>
  <c r="I64" i="2"/>
  <c r="G64" i="2"/>
  <c r="K62" i="2"/>
  <c r="I62" i="2"/>
  <c r="G62" i="2"/>
  <c r="BD61" i="2"/>
  <c r="BD60" i="2"/>
  <c r="BD59" i="2"/>
  <c r="BD58" i="2"/>
  <c r="K57" i="2"/>
  <c r="I57" i="2"/>
  <c r="G57" i="2"/>
  <c r="BD56" i="2"/>
  <c r="K55" i="2"/>
  <c r="I55" i="2"/>
  <c r="G55" i="2"/>
  <c r="BD54" i="2"/>
  <c r="BD53" i="2"/>
  <c r="K50" i="2"/>
  <c r="I50" i="2"/>
  <c r="G50" i="2"/>
  <c r="BD47" i="2"/>
  <c r="K46" i="2"/>
  <c r="I46" i="2"/>
  <c r="G46" i="2"/>
  <c r="K45" i="2"/>
  <c r="I45" i="2"/>
  <c r="G45" i="2"/>
  <c r="BD44" i="2"/>
  <c r="K43" i="2"/>
  <c r="I43" i="2"/>
  <c r="G43" i="2"/>
  <c r="BD42" i="2"/>
  <c r="K40" i="2"/>
  <c r="K48" i="2" s="1"/>
  <c r="X48" i="2" s="1"/>
  <c r="I40" i="2"/>
  <c r="I48" i="2" s="1"/>
  <c r="Y48" i="2" s="1"/>
  <c r="G40" i="2"/>
  <c r="BD37" i="2"/>
  <c r="K36" i="2"/>
  <c r="I36" i="2"/>
  <c r="G36" i="2"/>
  <c r="BD35" i="2"/>
  <c r="BD34" i="2"/>
  <c r="K33" i="2"/>
  <c r="I33" i="2"/>
  <c r="I38" i="2" s="1"/>
  <c r="Y38" i="2" s="1"/>
  <c r="G33" i="2"/>
  <c r="BD32" i="2"/>
  <c r="K31" i="2"/>
  <c r="I31" i="2"/>
  <c r="G31" i="2"/>
  <c r="K30" i="2"/>
  <c r="I30" i="2"/>
  <c r="G30" i="2"/>
  <c r="BD29" i="2"/>
  <c r="K28" i="2"/>
  <c r="I28" i="2"/>
  <c r="G28" i="2"/>
  <c r="BD27" i="2"/>
  <c r="K26" i="2"/>
  <c r="I26" i="2"/>
  <c r="G26" i="2"/>
  <c r="BD25" i="2"/>
  <c r="K24" i="2"/>
  <c r="I24" i="2"/>
  <c r="G24" i="2"/>
  <c r="K38" i="2"/>
  <c r="X38" i="2" s="1"/>
  <c r="BD21" i="2"/>
  <c r="K20" i="2"/>
  <c r="I20" i="2"/>
  <c r="G20" i="2"/>
  <c r="BD19" i="2"/>
  <c r="K18" i="2"/>
  <c r="K22" i="2" s="1"/>
  <c r="X22" i="2" s="1"/>
  <c r="I18" i="2"/>
  <c r="G18" i="2"/>
  <c r="BD17" i="2"/>
  <c r="K16" i="2"/>
  <c r="I16" i="2"/>
  <c r="G16" i="2"/>
  <c r="K15" i="2"/>
  <c r="I15" i="2"/>
  <c r="G15" i="2"/>
  <c r="BD14" i="2"/>
  <c r="K13" i="2"/>
  <c r="I13" i="2"/>
  <c r="G13" i="2"/>
  <c r="BD12" i="2"/>
  <c r="K11" i="2"/>
  <c r="I11" i="2"/>
  <c r="I22" i="2" s="1"/>
  <c r="Y22" i="2" s="1"/>
  <c r="G11" i="2"/>
  <c r="G22" i="2" s="1"/>
  <c r="Z22" i="2" s="1"/>
  <c r="K8" i="2"/>
  <c r="K9" i="2" s="1"/>
  <c r="X9" i="2" s="1"/>
  <c r="K133" i="2" s="1"/>
  <c r="I8" i="2"/>
  <c r="G8" i="2"/>
  <c r="G9" i="2" s="1"/>
  <c r="Z9" i="2" s="1"/>
  <c r="I9" i="2"/>
  <c r="Y9" i="2" s="1"/>
  <c r="G34" i="1"/>
  <c r="H29" i="1"/>
  <c r="G29" i="1"/>
  <c r="D22" i="1"/>
  <c r="D20" i="1"/>
  <c r="H19" i="1"/>
  <c r="H20" i="1" s="1"/>
  <c r="G123" i="2" l="1"/>
  <c r="Z123" i="2" s="1"/>
  <c r="G110" i="2"/>
  <c r="Z110" i="2" s="1"/>
  <c r="G102" i="2"/>
  <c r="Z102" i="2" s="1"/>
  <c r="G94" i="2"/>
  <c r="Z94" i="2" s="1"/>
  <c r="G74" i="2"/>
  <c r="Z74" i="2" s="1"/>
  <c r="G48" i="2"/>
  <c r="Z48" i="2" s="1"/>
  <c r="G38" i="2"/>
  <c r="Z38" i="2" s="1"/>
  <c r="G117" i="3"/>
  <c r="Z117" i="3" s="1"/>
  <c r="G104" i="3"/>
  <c r="Z104" i="3" s="1"/>
  <c r="G95" i="3"/>
  <c r="Z95" i="3" s="1"/>
  <c r="G82" i="3"/>
  <c r="Z82" i="3" s="1"/>
  <c r="G67" i="3"/>
  <c r="Z67" i="3" s="1"/>
  <c r="G42" i="3"/>
  <c r="Z42" i="3" s="1"/>
  <c r="G32" i="3"/>
  <c r="Z32" i="3" s="1"/>
  <c r="G21" i="3"/>
  <c r="Z21" i="3" s="1"/>
  <c r="G118" i="3" s="1"/>
  <c r="H31" i="1" s="1"/>
  <c r="I31" i="1" s="1"/>
  <c r="F31" i="1" s="1"/>
  <c r="G137" i="4"/>
  <c r="Z137" i="4" s="1"/>
  <c r="G111" i="4"/>
  <c r="Z111" i="4" s="1"/>
  <c r="G98" i="4"/>
  <c r="Z98" i="4" s="1"/>
  <c r="G78" i="4"/>
  <c r="Z78" i="4" s="1"/>
  <c r="G47" i="4"/>
  <c r="Z47" i="4" s="1"/>
  <c r="G100" i="5"/>
  <c r="Z100" i="5" s="1"/>
  <c r="G95" i="5"/>
  <c r="Z95" i="5" s="1"/>
  <c r="G74" i="5"/>
  <c r="Z74" i="5" s="1"/>
  <c r="G45" i="5"/>
  <c r="Z45" i="5" s="1"/>
  <c r="G34" i="5"/>
  <c r="Z34" i="5" s="1"/>
  <c r="G21" i="5"/>
  <c r="Z21" i="5" s="1"/>
  <c r="G133" i="5" s="1"/>
  <c r="H33" i="1" s="1"/>
  <c r="I133" i="2"/>
  <c r="I138" i="4"/>
  <c r="I118" i="3"/>
  <c r="G133" i="2"/>
  <c r="H30" i="1" s="1"/>
  <c r="I30" i="1" s="1"/>
  <c r="I133" i="5"/>
  <c r="F30" i="1" l="1"/>
  <c r="G138" i="4"/>
  <c r="H32" i="1" s="1"/>
  <c r="I32" i="1" s="1"/>
  <c r="F32" i="1" s="1"/>
  <c r="I33" i="1"/>
  <c r="H34" i="1" l="1"/>
  <c r="H21" i="1" s="1"/>
  <c r="H22" i="1" s="1"/>
  <c r="H23" i="1" s="1"/>
  <c r="F33" i="1"/>
  <c r="F34" i="1" s="1"/>
  <c r="I34" i="1"/>
</calcChain>
</file>

<file path=xl/sharedStrings.xml><?xml version="1.0" encoding="utf-8"?>
<sst xmlns="http://schemas.openxmlformats.org/spreadsheetml/2006/main" count="1429" uniqueCount="374">
  <si>
    <t xml:space="preserve">Datum: </t>
  </si>
  <si>
    <t xml:space="preserve"> </t>
  </si>
  <si>
    <t>Stavba :</t>
  </si>
  <si>
    <t xml:space="preserve">Objednatel : </t>
  </si>
  <si>
    <t>IČO :</t>
  </si>
  <si>
    <t>DIČ :</t>
  </si>
  <si>
    <t xml:space="preserve">Zhotovitel : </t>
  </si>
  <si>
    <t>Rozpočtové náklady</t>
  </si>
  <si>
    <t>Základ pro DPH</t>
  </si>
  <si>
    <t>%</t>
  </si>
  <si>
    <t xml:space="preserve">DPH </t>
  </si>
  <si>
    <t>Cena celkem za stavbu</t>
  </si>
  <si>
    <t>Rekapitulace stavebních objektů a provozních souborů</t>
  </si>
  <si>
    <t>Číslo a název objektu / provozního souboru</t>
  </si>
  <si>
    <t>Cena celkem</t>
  </si>
  <si>
    <t>DPH celkem</t>
  </si>
  <si>
    <t>Celkem za stavbu</t>
  </si>
  <si>
    <t>Za zhotovitele</t>
  </si>
  <si>
    <t>Za objednatele</t>
  </si>
  <si>
    <t>Rozpočet (část objektu)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</si>
  <si>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</si>
  <si>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</si>
  <si>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</si>
  <si>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</si>
  <si>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</si>
  <si>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</si>
  <si>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</si>
  <si>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Jednotková hmotnost</t>
  </si>
  <si>
    <t>Celková hmotnost</t>
  </si>
  <si>
    <t>Jednotková dem.hmot.</t>
  </si>
  <si>
    <t>Celková dem.hmot.</t>
  </si>
  <si>
    <t>x</t>
  </si>
  <si>
    <t>1</t>
  </si>
  <si>
    <t>Zemní práce</t>
  </si>
  <si>
    <t>113106221R00</t>
  </si>
  <si>
    <t>m2</t>
  </si>
  <si>
    <t>y</t>
  </si>
  <si>
    <t>z</t>
  </si>
  <si>
    <t>Celkem za objekt</t>
  </si>
  <si>
    <t>Vedlejší rozpočtové náklady</t>
  </si>
  <si>
    <t>Celkem</t>
  </si>
  <si>
    <t>Oborová přirážka</t>
  </si>
  <si>
    <t>Přesun stavebních kapacit</t>
  </si>
  <si>
    <t>Mimostaveništní doprava</t>
  </si>
  <si>
    <t>Zařízení staveniště</t>
  </si>
  <si>
    <t>Provoz investora</t>
  </si>
  <si>
    <t>Kompletační činnost (IČD)</t>
  </si>
  <si>
    <t>Rezerva rozpočtu</t>
  </si>
  <si>
    <t>00</t>
  </si>
  <si>
    <t>Vytyčení stavby</t>
  </si>
  <si>
    <t>00-R01</t>
  </si>
  <si>
    <t>kpl</t>
  </si>
  <si>
    <t>122202202R00</t>
  </si>
  <si>
    <t>Odkopávky pro silnice v hor. 3 do 1000 m3</t>
  </si>
  <si>
    <t>m3</t>
  </si>
  <si>
    <t>158,5*0,25+81,1*0,4*0,35</t>
  </si>
  <si>
    <t>122202209R00</t>
  </si>
  <si>
    <t>Příplatek za lepivost - odkop. pro silnice v hor.3</t>
  </si>
  <si>
    <t>50,979</t>
  </si>
  <si>
    <t>162301102R00</t>
  </si>
  <si>
    <t>Vodorovné přemístění výkopku z hor.1-4 do 1000 m</t>
  </si>
  <si>
    <t>171201201R00</t>
  </si>
  <si>
    <t>Uložení sypaniny na skládku</t>
  </si>
  <si>
    <t>50,979-8,11</t>
  </si>
  <si>
    <t>174101101R00</t>
  </si>
  <si>
    <t>Zásyp jam, rýh, šachet se zhutněním</t>
  </si>
  <si>
    <t>81,1*0,4*0,25</t>
  </si>
  <si>
    <t>181101102R00</t>
  </si>
  <si>
    <t>Úprava pláně v zářezech v hor. 1-4, se zhutněním</t>
  </si>
  <si>
    <t>158,5+28,38</t>
  </si>
  <si>
    <t>18</t>
  </si>
  <si>
    <t>Povrchové úpravy terénu</t>
  </si>
  <si>
    <t>180402111R00</t>
  </si>
  <si>
    <t>Založení trávníku parkového výsevem v rovině</t>
  </si>
  <si>
    <t>40,55</t>
  </si>
  <si>
    <t>181301101R00</t>
  </si>
  <si>
    <t>Rozprostření ornice, rovina, tl. do 10 cm</t>
  </si>
  <si>
    <t>28,4</t>
  </si>
  <si>
    <t>182001111R00</t>
  </si>
  <si>
    <t>Plošná úprava terénu, nerovnosti do 10 cm v rovině</t>
  </si>
  <si>
    <t>183403153R00</t>
  </si>
  <si>
    <t>Obdělání půdy hrabáním, v rovině</t>
  </si>
  <si>
    <t>185803111R00</t>
  </si>
  <si>
    <t>Ošetření trávníku v rovině</t>
  </si>
  <si>
    <t>00572410</t>
  </si>
  <si>
    <t>Směs travní parková II. mírná zátěž PROFI</t>
  </si>
  <si>
    <t>kg</t>
  </si>
  <si>
    <t>úsek č. 1-první osetí - spotřeba 200g/m2:40,55*200/1000</t>
  </si>
  <si>
    <t>úsek č. 1-druhé osetí - spotřeba 80g/m2:40,55*80/1000</t>
  </si>
  <si>
    <t>10364200</t>
  </si>
  <si>
    <t>Zemina se substrátem pro finální terénní úpravy</t>
  </si>
  <si>
    <t>2,20</t>
  </si>
  <si>
    <t>56</t>
  </si>
  <si>
    <t>Podkladní vrstvy komunikací a zpevněných ploch</t>
  </si>
  <si>
    <t>564851111RT2</t>
  </si>
  <si>
    <t>Podklad ze štěrkodrti po zhutnění tloušťky 15 cm štěrkodrť frakce 0-32 mm</t>
  </si>
  <si>
    <t>158,5</t>
  </si>
  <si>
    <t>564952111R00</t>
  </si>
  <si>
    <t>Podklad z drceného kameniva tl. po zhutnění 15 cm fr. 16-32 mm</t>
  </si>
  <si>
    <t>158,5+16,25</t>
  </si>
  <si>
    <t>568111111R00</t>
  </si>
  <si>
    <t>Zřízení vrstvy z geotextilie skl.do 1:5, š. do 3 m materiál ve specifikaci</t>
  </si>
  <si>
    <t>67390529</t>
  </si>
  <si>
    <t>Geotextilie netkaná 500 g/m2</t>
  </si>
  <si>
    <t>úsek č. 1:186,88*1,03</t>
  </si>
  <si>
    <t>59</t>
  </si>
  <si>
    <t>Dlažby a předlažby komunikací</t>
  </si>
  <si>
    <t>596215021R00</t>
  </si>
  <si>
    <t>Kladení zámkové dlažby tl. 6 cm do drtě tl. 4 cm</t>
  </si>
  <si>
    <t>kladecí vrstva+kryt, položka obsahuje kladecí vrstvu ŠD fr. 4-8 mm + zásyp spar spárovacím pískem 0-2 mm</t>
  </si>
  <si>
    <t>dlažba ve specifikaci</t>
  </si>
  <si>
    <t>dlažba 200x200x60, šedá s fazetami:157,4</t>
  </si>
  <si>
    <t>dlažba náklepová 200x100x60, červená:1,1</t>
  </si>
  <si>
    <t>916261111R00</t>
  </si>
  <si>
    <t>Osazení obruby a krajníku z kostek drobných žulových</t>
  </si>
  <si>
    <t>m</t>
  </si>
  <si>
    <t>dvojřádek přídlažby:6,3*2</t>
  </si>
  <si>
    <t>917862111R00</t>
  </si>
  <si>
    <t>Osazení stojat. obrub.bet. s opěrou,lože z C 12/15</t>
  </si>
  <si>
    <t>chodníkový obrubník 100/250:81,1</t>
  </si>
  <si>
    <t>silniční obrubník 150/250:1,7</t>
  </si>
  <si>
    <t>silniční obrubník nízký-nájezdový 150/150:2,15</t>
  </si>
  <si>
    <t>silniční obrubník náběhový L+P 150/150-250:1+1</t>
  </si>
  <si>
    <t>58380120</t>
  </si>
  <si>
    <t>Kostka dlažební drobná 8/10  tř.1</t>
  </si>
  <si>
    <t>T</t>
  </si>
  <si>
    <t>použity očištěné kostky vytrhané z původního dvojřádku</t>
  </si>
  <si>
    <t>59217421</t>
  </si>
  <si>
    <t>Obrubník chodníkový 100/250/1000 přírodní šedá</t>
  </si>
  <si>
    <t>kus</t>
  </si>
  <si>
    <t>59217472</t>
  </si>
  <si>
    <t>Obrubník silniční 1000/150/250 šedý</t>
  </si>
  <si>
    <t>59217476</t>
  </si>
  <si>
    <t>Obrubník silniční nájezdový 1000/150/150 šedý</t>
  </si>
  <si>
    <t>59217480</t>
  </si>
  <si>
    <t>Obrubník silniční přechodový L 1000/150/150-250</t>
  </si>
  <si>
    <t>59217481</t>
  </si>
  <si>
    <t>Obrubník silniční přechodový P 1000/150/150-250</t>
  </si>
  <si>
    <t>59245263</t>
  </si>
  <si>
    <t>Dlažba betonová 20x20x6, barva přírodní šedá se sraženými hranami(fazetami)</t>
  </si>
  <si>
    <t>betonová dlažba šedá - přírodní 20x20x6 cm</t>
  </si>
  <si>
    <t>dlažba 200x200x60, šedá s fazetami:157,4*1,03</t>
  </si>
  <si>
    <t>59245267</t>
  </si>
  <si>
    <t>Dlažba betonová červená pro nevidomé 20x10x6 -náklepová</t>
  </si>
  <si>
    <t>dlažba náklepová 200x100x60, červená:1,1*1,1</t>
  </si>
  <si>
    <t>9</t>
  </si>
  <si>
    <t>Ostatní konstrukce, bourání</t>
  </si>
  <si>
    <t>113106121R00</t>
  </si>
  <si>
    <t>Rozebrání dlažeb z betonových dlaždic na sucho</t>
  </si>
  <si>
    <t>dlažba bet. 300x300x50:160,15</t>
  </si>
  <si>
    <t>113107615R00</t>
  </si>
  <si>
    <t>Odstranění podkladu nad 50 m2, tl.15 cm kam drcené, ŠD, ŠP, zahliněné podkl.vrstvy</t>
  </si>
  <si>
    <t>160,15</t>
  </si>
  <si>
    <t>113201111R00</t>
  </si>
  <si>
    <t>Vytrhání obrub chodníkových</t>
  </si>
  <si>
    <t>průř.60/250,50/200:80</t>
  </si>
  <si>
    <t>113202111R01</t>
  </si>
  <si>
    <t>Vytrhání obrub obrubníků silničních kamenných š.200-350 mm</t>
  </si>
  <si>
    <t>6</t>
  </si>
  <si>
    <t>113203111R00</t>
  </si>
  <si>
    <t>Vytrhání obrub a krajníků z dlažebních kostek</t>
  </si>
  <si>
    <t>přídlažba - dvojřádek žulové kostky drobné 10/12</t>
  </si>
  <si>
    <t>113231113R00</t>
  </si>
  <si>
    <t>Bourání odvodňovacího žlabu, š. do 150 mm</t>
  </si>
  <si>
    <t>3*2</t>
  </si>
  <si>
    <t>919731123R00</t>
  </si>
  <si>
    <t>Zarovnání styčné plochy živičné tl. do 20 cm</t>
  </si>
  <si>
    <t>zarovnání asfaltových ploch před osazením přídlažby</t>
  </si>
  <si>
    <t>979071122R00</t>
  </si>
  <si>
    <t>Očištění vybour.kostek drobných s výplní MC/živicí</t>
  </si>
  <si>
    <t>6*0,25</t>
  </si>
  <si>
    <t>91</t>
  </si>
  <si>
    <t>Doplňující práce na komunikaci</t>
  </si>
  <si>
    <t>597091111R00</t>
  </si>
  <si>
    <t>Žlab odvodňovací ACO N 100, A15, B125 vč osazení a doplňků</t>
  </si>
  <si>
    <t>celková délka žlabu 2,0 m</t>
  </si>
  <si>
    <t>2x žlab 1,0 m, plné a odtokové čelo, mříž 2,0 m, aretace mřížky, osazení do bet. lože</t>
  </si>
  <si>
    <t>91-R.01</t>
  </si>
  <si>
    <t>Návrh DZ vč. vyřízení povolení</t>
  </si>
  <si>
    <t>91-R.02</t>
  </si>
  <si>
    <t>Montáž a demontáž dočasného DZ vč. dopravy</t>
  </si>
  <si>
    <t>91-R.03</t>
  </si>
  <si>
    <t>Pronájem dočasného DZ kpl</t>
  </si>
  <si>
    <t>den</t>
  </si>
  <si>
    <t>99</t>
  </si>
  <si>
    <t>Staveništní přesun hmot</t>
  </si>
  <si>
    <t>998223011R00</t>
  </si>
  <si>
    <t xml:space="preserve">Přesun hmot, pozemní komunikace, kryt dlážděný </t>
  </si>
  <si>
    <t>t</t>
  </si>
  <si>
    <t>711</t>
  </si>
  <si>
    <t>Izolace proti vodě</t>
  </si>
  <si>
    <t>711482020RZ1</t>
  </si>
  <si>
    <t>Izolační systém nopovou folií, svisle včetně dodávky fólie, ukonč.lišty výška nopu 10 mm</t>
  </si>
  <si>
    <t>82,5*0,50*1,05</t>
  </si>
  <si>
    <t>998711201R00</t>
  </si>
  <si>
    <t xml:space="preserve">Přesun hmot pro izolace proti vodě, výšky do 6 m </t>
  </si>
  <si>
    <t>999</t>
  </si>
  <si>
    <t>Poplatky za skládky</t>
  </si>
  <si>
    <t>199000002R00</t>
  </si>
  <si>
    <t>Poplatek za skládku horniny 1- 4</t>
  </si>
  <si>
    <t>979990001R00</t>
  </si>
  <si>
    <t>Poplatek za skládku stavební suti</t>
  </si>
  <si>
    <t>materiál z podkladu, ostatní materiál</t>
  </si>
  <si>
    <t>52,8495+0,70434</t>
  </si>
  <si>
    <t>979990001R02</t>
  </si>
  <si>
    <t>Poplatky za uložení - skládka technický dvůr města</t>
  </si>
  <si>
    <t>BEZ POPLATKŮ!!</t>
  </si>
  <si>
    <t>dlažba 30/30 - uložení 20% materiálu:22,1007*0,2</t>
  </si>
  <si>
    <t>žulové obrubníky:1,26</t>
  </si>
  <si>
    <t>979990103R00</t>
  </si>
  <si>
    <t>Poplatek za skládku suti - beton určeno k recyklaci</t>
  </si>
  <si>
    <t>dlažba 30/30 - 80%:22,1007*0,8</t>
  </si>
  <si>
    <t>obrubníky:9,6</t>
  </si>
  <si>
    <t>D96</t>
  </si>
  <si>
    <t>Přesuny suti a vybouraných hmot</t>
  </si>
  <si>
    <t>979082213R00</t>
  </si>
  <si>
    <t>Odvoz suti a vybour. hmot na skládku do 1 km</t>
  </si>
  <si>
    <t>72,88+22,1007+9,6+52,8495+0,70434+1,26</t>
  </si>
  <si>
    <t>979082219R00</t>
  </si>
  <si>
    <t>Příplatek za dopravu suti po suchu za další 1 km</t>
  </si>
  <si>
    <t>(72,88+5,6801)*2</t>
  </si>
  <si>
    <t>(27,2806+53,5538)*9</t>
  </si>
  <si>
    <t>979087212R00</t>
  </si>
  <si>
    <t>Nakládání suti na dopravní prostředky</t>
  </si>
  <si>
    <t>Ztížené výrobní podmínky</t>
  </si>
  <si>
    <t>02</t>
  </si>
  <si>
    <t>Oprava chodníku - úsek č. 2</t>
  </si>
  <si>
    <t>17-269-I-1 Oprava chodníku - úsek č. 2</t>
  </si>
  <si>
    <t>86,5*0,25+8,1</t>
  </si>
  <si>
    <t>29,725-5,79</t>
  </si>
  <si>
    <t>57,9*0,4*0,25</t>
  </si>
  <si>
    <t>86,5+4,75+19,95</t>
  </si>
  <si>
    <t>úsek č. 1-první osetí - spotřeba 200g/m2:28,95*200/1000</t>
  </si>
  <si>
    <t>úsek č. 1-druhé osetí - spotřeba 80g/m2:28,95*80/1000</t>
  </si>
  <si>
    <t>86,5+4,75</t>
  </si>
  <si>
    <t>91,25+12,55</t>
  </si>
  <si>
    <t>úsek č. 1:111,2*1,03</t>
  </si>
  <si>
    <t>dlažba 200x200x60, šedá s fazetami:85,4</t>
  </si>
  <si>
    <t>předlažba ze stáv. dlažby:4,75</t>
  </si>
  <si>
    <t>chodníkový obrubník 100/250:56,4</t>
  </si>
  <si>
    <t>silniční obrubník 150/250:1,5</t>
  </si>
  <si>
    <t>silniční obrubník nízký-nájezdový 150/150:2,7</t>
  </si>
  <si>
    <t>dlažba 200x200x60, šedá s fazetami:85,4*1,05</t>
  </si>
  <si>
    <t>dlažba bet. 300x300x50:105,15</t>
  </si>
  <si>
    <t>113106231R00</t>
  </si>
  <si>
    <t>Rozebrání dlažeb ze zámkové dlažby v kamenivu</t>
  </si>
  <si>
    <t>dlažba 10/10/6(8),10/20/6(8):4,75</t>
  </si>
  <si>
    <t>105,15</t>
  </si>
  <si>
    <t>průř.60/250,50/200:55,10</t>
  </si>
  <si>
    <t>113202111R00</t>
  </si>
  <si>
    <t>Vytrhání obrub obrubníků silničních</t>
  </si>
  <si>
    <t>5,2</t>
  </si>
  <si>
    <t>979054441R00</t>
  </si>
  <si>
    <t>Očištění vybour. dlaždic s výplní kamen. těženým</t>
  </si>
  <si>
    <t>4,75</t>
  </si>
  <si>
    <t>49,8*0,50*1,05</t>
  </si>
  <si>
    <t>dlažba 30/30:14,5107</t>
  </si>
  <si>
    <t>obrubníky:6,612+1,404</t>
  </si>
  <si>
    <t>14,5107+6,612+1,404</t>
  </si>
  <si>
    <t>34,6995</t>
  </si>
  <si>
    <t>43,083</t>
  </si>
  <si>
    <t>(43,083)*4</t>
  </si>
  <si>
    <t>(14,5107+6,612+1,404+34,6995)*9</t>
  </si>
  <si>
    <t>03</t>
  </si>
  <si>
    <t>Oprava chodníku - úsek č. 3</t>
  </si>
  <si>
    <t>17-269-I-2 Oprava chodníku - úsek č. 3</t>
  </si>
  <si>
    <t>256,3*0,25+133,3*0,4*0,35</t>
  </si>
  <si>
    <t>82,737-13,33</t>
  </si>
  <si>
    <t>133,3*0,4*0,25</t>
  </si>
  <si>
    <t>220,1+36,2+40,6+6,055</t>
  </si>
  <si>
    <t>58+8,65</t>
  </si>
  <si>
    <t>34,8+5,19</t>
  </si>
  <si>
    <t>úsek č. 1-první osetí - spotřeba 200g/m2:66,65*200/1000</t>
  </si>
  <si>
    <t>úsek č. 1-druhé osetí - spotřeba 80g/m2:66,65*80/1000</t>
  </si>
  <si>
    <t>4</t>
  </si>
  <si>
    <t>220,1+36,2</t>
  </si>
  <si>
    <t>220,1+36,2+34,8+5,19</t>
  </si>
  <si>
    <t>302,955*1,03</t>
  </si>
  <si>
    <t>chodník-dlažba 200x200x60, šedá s fazetami:219,3</t>
  </si>
  <si>
    <t>chodník-dlažba náklepová 200x100x60, červená:0,8</t>
  </si>
  <si>
    <t>sjezd-dlažba 200x200x60, šedá s fazetami:31,5</t>
  </si>
  <si>
    <t>sjezd-dlažba náklepová 200x100x60, červená:4,7</t>
  </si>
  <si>
    <t>dvojřádek přídlažby:(4+15,3)*2</t>
  </si>
  <si>
    <t>chodníkový obrubník 100/250:116+17,3</t>
  </si>
  <si>
    <t>silniční obrubník 150/250:</t>
  </si>
  <si>
    <t>silniční obrubník nízký-nájezdový 150/150:1,8+14,7</t>
  </si>
  <si>
    <t>125+20</t>
  </si>
  <si>
    <t>2+16</t>
  </si>
  <si>
    <t>chodník - dlažba 200x200x60, šedá s fazetami:219,3*1,05</t>
  </si>
  <si>
    <t>sjezd - dlažba 200x200x60, šedá s fazetami:31,5*1,05</t>
  </si>
  <si>
    <t>chodík - dlažba náklepová 200x100x60, červená:0,8*1,1</t>
  </si>
  <si>
    <t>sjezdy - dlažba náklepová 200x100x60, červená:4,7*1,1</t>
  </si>
  <si>
    <t>dlažba bet. 300x300x50:261,25</t>
  </si>
  <si>
    <t>Rozebrání dlažeb z drobných kostek v kam. těženém</t>
  </si>
  <si>
    <t>sjezd:9,10</t>
  </si>
  <si>
    <t>261,25+9,1</t>
  </si>
  <si>
    <t>průř.60/250,50/200:128,5</t>
  </si>
  <si>
    <t>Vytrhání obrub silničních</t>
  </si>
  <si>
    <t>3,8</t>
  </si>
  <si>
    <t>dvojřádek přídlažby:2*(3,8+7,3+4+4+3+6,5+4)</t>
  </si>
  <si>
    <t>15,3+4</t>
  </si>
  <si>
    <t>8,75+9,1</t>
  </si>
  <si>
    <t>111,6*0,50*1,05</t>
  </si>
  <si>
    <t>89,2155</t>
  </si>
  <si>
    <t>dlažba 30/30 - uložení 20% materiálu:36,0525*0,2</t>
  </si>
  <si>
    <t>žulové kostky:1,82</t>
  </si>
  <si>
    <t>dlažba 30/30 - 80%:36,0525*0,8</t>
  </si>
  <si>
    <t>obrubníky:15,42+0,551</t>
  </si>
  <si>
    <t>36,0525+15,42+0,551</t>
  </si>
  <si>
    <t>1,82+7,498</t>
  </si>
  <si>
    <t>(9,0305)*2</t>
  </si>
  <si>
    <t>(89,2155+44,8130)*9</t>
  </si>
  <si>
    <t>04</t>
  </si>
  <si>
    <t>Oprava chodníku - úsek č. 4</t>
  </si>
  <si>
    <t>17-269-I-3 Oprava chodníku - úsek č. 4</t>
  </si>
  <si>
    <t>343,55*0,25+163,4*0,4*0,35</t>
  </si>
  <si>
    <t>108,7635-16,34</t>
  </si>
  <si>
    <t>163,4*0,4*0,25</t>
  </si>
  <si>
    <t>288,8+54,75+39,27+9,75</t>
  </si>
  <si>
    <t>81,7</t>
  </si>
  <si>
    <t>49,02</t>
  </si>
  <si>
    <t>úsek č. 1-první osetí - spotřeba 200g/m2:81,7*200/1000</t>
  </si>
  <si>
    <t>úsek č. 1-druhé osetí - spotřeba 80g/m2:81,7*80/1000</t>
  </si>
  <si>
    <t>288,8+54,75</t>
  </si>
  <si>
    <t>288,8+54,75+32,725+8,125</t>
  </si>
  <si>
    <t>392,57*1,03</t>
  </si>
  <si>
    <t>chodník-dlažba 200x200x60, šedá s fazetami:287,3</t>
  </si>
  <si>
    <t>chodník-dlažba náklepová 200x100x60, červená:1,5</t>
  </si>
  <si>
    <t>sjezd-dlažba 200x200x60, šedá s fazetami:47,9</t>
  </si>
  <si>
    <t>sjezd-dlažba náklepová 200x100x60, červená:6,85</t>
  </si>
  <si>
    <t>dvojřádek přídlažby:(4,4+23,1)*2</t>
  </si>
  <si>
    <t>chodníkový obrubník 100/250:130,9+32,5</t>
  </si>
  <si>
    <t>silniční obrubník nízký-nájezdový 150/150:21,5</t>
  </si>
  <si>
    <t>140+40</t>
  </si>
  <si>
    <t>26</t>
  </si>
  <si>
    <t>chodník - dlažba 200x200x60, šedá s fazetami:287,3*1,03</t>
  </si>
  <si>
    <t>sjezd - dlažba 200x200x60, šedá s fazetami:47,9*1,03</t>
  </si>
  <si>
    <t>chodík - dlažba náklepová 200x100x60, červená:1,5*1,1</t>
  </si>
  <si>
    <t>sjezdy - dlažba náklepová 200x100x60, červená:6,85*1,1</t>
  </si>
  <si>
    <t>dlažba bet. 300x300x50:340,95</t>
  </si>
  <si>
    <t>sjezd:15,9</t>
  </si>
  <si>
    <t>340,95+12,2+15,9+18</t>
  </si>
  <si>
    <t>113109320R00</t>
  </si>
  <si>
    <t>Odstranění ploch bet.prostý  do tl.20 cm</t>
  </si>
  <si>
    <t>průř.60/250,50/200:157,5</t>
  </si>
  <si>
    <t>dvojřádek přídlažby:2*(5,8+5,2+8,2+3,9+2,2+2,2)</t>
  </si>
  <si>
    <t>2*(5,4+4,8+7,8+3,5)</t>
  </si>
  <si>
    <t>5,8+5,2+8,2+3,9+2,2+2,2</t>
  </si>
  <si>
    <t>12,25+15,9</t>
  </si>
  <si>
    <t>141*0,50*1,05</t>
  </si>
  <si>
    <t>127,7265</t>
  </si>
  <si>
    <t>dlažba 30/30 - uložení 20% materiálu:47,0511*0,2</t>
  </si>
  <si>
    <t>žulové kostky:3,18+11,27</t>
  </si>
  <si>
    <t>dlažba 30/30 - 80%:47,0511*0,8</t>
  </si>
  <si>
    <t>obrubníky:8,64+18,9</t>
  </si>
  <si>
    <t>(3,18+11,27+124,9326)*2</t>
  </si>
  <si>
    <t>(47,511+8,64+18,9+127,726)*9</t>
  </si>
  <si>
    <t>47,0511+8,64+18,9</t>
  </si>
  <si>
    <t>3,18+11,27</t>
  </si>
  <si>
    <t>124,9326</t>
  </si>
  <si>
    <t>05</t>
  </si>
  <si>
    <t>Oprava chodníku - úsek č. 5</t>
  </si>
  <si>
    <t>17-269-I-4 Oprav chodníku - úsek č. 5</t>
  </si>
  <si>
    <t>Město Kroměříž</t>
  </si>
  <si>
    <t>Velké náměstí 115/1</t>
  </si>
  <si>
    <t>00287351</t>
  </si>
  <si>
    <t>17-269-I Oprava chodníku ul. Kotojedská, Kroměříž-I.etapa</t>
  </si>
  <si>
    <t>767 01 Kroměříž</t>
  </si>
  <si>
    <t>Stavba</t>
  </si>
  <si>
    <t>Chodník Kotojedská - Etapa I. - úsek č. 2</t>
  </si>
  <si>
    <t>Chodník Kotojedská - Etapa I. - úsek č. 3</t>
  </si>
  <si>
    <t>Chodník Kotojedská - Etapa I. - úsek č. 4</t>
  </si>
  <si>
    <t>Chodník Kotojedská - Etapa I. - úsek č. 5</t>
  </si>
  <si>
    <t>Výkaz výměr (slepý rozpočet)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</si>
</sst>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0000"/>
  </numFmts>
  <fonts count="32" x14ac:knownFonts="1">
    <font>
      <sz val="10"/>
      <name val="Arial CE"/>
      <charset val="238"/>
    </font>
    <font>
      <sz val="10"/>
      <name val="Arial CE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charset val="238"/>
    </font>
    <font>
      <sz val="10"/>
      <name val="Arial CE"/>
    </font>
    <font>
      <b/>
      <u/>
      <sz val="10"/>
      <name val="Arial CE"/>
      <family val="2"/>
      <charset val="238"/>
    </font>
    <font>
      <u/>
      <sz val="10"/>
      <name val="Arial CE"/>
      <family val="2"/>
      <charset val="238"/>
    </font>
    <font>
      <b/>
      <i/>
      <sz val="10"/>
      <name val="Arial CE"/>
      <family val="2"/>
      <charset val="238"/>
    </font>
    <font>
      <sz val="9"/>
      <name val="Arial CE"/>
    </font>
    <font>
      <b/>
      <sz val="4"/>
      <color indexed="22"/>
      <name val="Arial CE"/>
      <family val="2"/>
      <charset val="238"/>
    </font>
    <font>
      <sz val="10"/>
      <color indexed="9"/>
      <name val="Arial CE"/>
      <family val="2"/>
      <charset val="238"/>
    </font>
    <font>
      <sz val="8"/>
      <name val="Arial CE"/>
      <family val="2"/>
      <charset val="238"/>
    </font>
    <font>
      <sz val="8"/>
      <name val="Arial CE"/>
      <charset val="238"/>
    </font>
    <font>
      <sz val="8"/>
      <name val="Arial CE"/>
    </font>
    <font>
      <sz val="10"/>
      <color indexed="9"/>
      <name val="Arial CE"/>
    </font>
    <font>
      <sz val="8"/>
      <color indexed="17"/>
      <name val="Arial CE"/>
      <family val="2"/>
      <charset val="238"/>
    </font>
    <font>
      <sz val="10"/>
      <color indexed="17"/>
      <name val="Arial CE"/>
      <family val="2"/>
      <charset val="238"/>
    </font>
    <font>
      <sz val="8"/>
      <color indexed="9"/>
      <name val="Arial CE"/>
      <family val="2"/>
      <charset val="238"/>
    </font>
    <font>
      <sz val="8"/>
      <color indexed="12"/>
      <name val="Arial CE"/>
      <family val="2"/>
      <charset val="238"/>
    </font>
    <font>
      <sz val="10"/>
      <color indexed="12"/>
      <name val="Arial CE"/>
      <family val="2"/>
      <charset val="238"/>
    </font>
    <font>
      <sz val="8"/>
      <color indexed="9"/>
      <name val="Arial CE"/>
    </font>
    <font>
      <sz val="4"/>
      <color indexed="9"/>
      <name val="Arial CE"/>
      <family val="2"/>
      <charset val="238"/>
    </font>
    <font>
      <sz val="4"/>
      <color indexed="22"/>
      <name val="Arial CE"/>
      <family val="2"/>
      <charset val="238"/>
    </font>
    <font>
      <b/>
      <sz val="9"/>
      <name val="Arial CE"/>
      <charset val="238"/>
    </font>
    <font>
      <i/>
      <sz val="8"/>
      <name val="Arial CE"/>
      <family val="2"/>
      <charset val="238"/>
    </font>
    <font>
      <i/>
      <sz val="9"/>
      <name val="Arial CE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40"/>
      </patternFill>
    </fill>
    <fill>
      <patternFill patternType="solid">
        <fgColor indexed="55"/>
        <bgColor indexed="64"/>
      </patternFill>
    </fill>
    <fill>
      <patternFill patternType="solid">
        <fgColor theme="0" tint="-4.9989318521683403E-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209">
    <xf numFmtId="0" fontId="0" fillId="0" borderId="0" xfId="0"/>
    <xf numFmtId="0" fontId="0" fillId="0" borderId="0" xfId="0" applyAlignme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Alignment="1"/>
    <xf numFmtId="0" fontId="3" fillId="0" borderId="0" xfId="0" applyFont="1" applyAlignment="1">
      <alignment horizontal="right"/>
    </xf>
    <xf numFmtId="14" fontId="3" fillId="0" borderId="0" xfId="0" applyNumberFormat="1" applyFont="1" applyAlignment="1">
      <alignment horizontal="left"/>
    </xf>
    <xf numFmtId="0" fontId="4" fillId="0" borderId="0" xfId="0" applyFont="1" applyAlignment="1">
      <alignment horizontal="right"/>
    </xf>
    <xf numFmtId="49" fontId="0" fillId="0" borderId="0" xfId="0" applyNumberFormat="1"/>
    <xf numFmtId="0" fontId="5" fillId="0" borderId="0" xfId="0" applyFont="1" applyAlignment="1">
      <alignment horizontal="right"/>
    </xf>
    <xf numFmtId="49" fontId="6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/>
    <xf numFmtId="0" fontId="7" fillId="0" borderId="0" xfId="0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4" fillId="2" borderId="1" xfId="0" applyFont="1" applyFill="1" applyBorder="1" applyAlignment="1">
      <alignment wrapText="1"/>
    </xf>
    <xf numFmtId="0" fontId="4" fillId="2" borderId="2" xfId="0" applyFont="1" applyFill="1" applyBorder="1" applyAlignment="1">
      <alignment wrapText="1"/>
    </xf>
    <xf numFmtId="0" fontId="4" fillId="2" borderId="3" xfId="0" applyFont="1" applyFill="1" applyBorder="1" applyAlignment="1">
      <alignment wrapText="1"/>
    </xf>
    <xf numFmtId="0" fontId="4" fillId="2" borderId="1" xfId="0" applyFont="1" applyFill="1" applyBorder="1" applyAlignment="1">
      <alignment horizontal="right" wrapText="1"/>
    </xf>
    <xf numFmtId="0" fontId="0" fillId="2" borderId="2" xfId="0" applyFill="1" applyBorder="1" applyAlignment="1"/>
    <xf numFmtId="0" fontId="4" fillId="2" borderId="2" xfId="0" applyFont="1" applyFill="1" applyBorder="1" applyAlignment="1">
      <alignment horizontal="right" wrapText="1"/>
    </xf>
    <xf numFmtId="0" fontId="4" fillId="2" borderId="3" xfId="0" applyFont="1" applyFill="1" applyBorder="1" applyAlignment="1">
      <alignment horizontal="right" vertical="center"/>
    </xf>
    <xf numFmtId="0" fontId="4" fillId="3" borderId="0" xfId="0" applyFont="1" applyFill="1" applyBorder="1" applyAlignment="1">
      <alignment horizontal="right" wrapText="1"/>
    </xf>
    <xf numFmtId="0" fontId="0" fillId="0" borderId="4" xfId="0" applyBorder="1" applyAlignment="1">
      <alignment vertical="center"/>
    </xf>
    <xf numFmtId="0" fontId="0" fillId="0" borderId="0" xfId="0" applyBorder="1" applyAlignment="1">
      <alignment vertical="center"/>
    </xf>
    <xf numFmtId="1" fontId="0" fillId="0" borderId="0" xfId="0" applyNumberFormat="1" applyBorder="1" applyAlignment="1">
      <alignment horizontal="right" vertical="center"/>
    </xf>
    <xf numFmtId="0" fontId="0" fillId="0" borderId="5" xfId="0" applyBorder="1" applyAlignment="1">
      <alignment vertical="center"/>
    </xf>
    <xf numFmtId="4" fontId="0" fillId="0" borderId="6" xfId="0" applyNumberFormat="1" applyBorder="1" applyAlignment="1">
      <alignment horizontal="right" vertical="center"/>
    </xf>
    <xf numFmtId="4" fontId="0" fillId="0" borderId="7" xfId="0" applyNumberFormat="1" applyBorder="1" applyAlignment="1">
      <alignment horizontal="right" vertical="center"/>
    </xf>
    <xf numFmtId="4" fontId="8" fillId="3" borderId="0" xfId="0" applyNumberFormat="1" applyFont="1" applyFill="1" applyBorder="1" applyAlignment="1">
      <alignment vertical="center"/>
    </xf>
    <xf numFmtId="4" fontId="0" fillId="0" borderId="4" xfId="0" applyNumberFormat="1" applyBorder="1" applyAlignment="1">
      <alignment horizontal="right" vertical="center"/>
    </xf>
    <xf numFmtId="4" fontId="0" fillId="0" borderId="0" xfId="0" applyNumberFormat="1" applyBorder="1" applyAlignment="1">
      <alignment horizontal="right" vertical="center"/>
    </xf>
    <xf numFmtId="4" fontId="0" fillId="3" borderId="0" xfId="0" applyNumberFormat="1" applyFill="1" applyBorder="1" applyAlignment="1">
      <alignment vertical="center"/>
    </xf>
    <xf numFmtId="4" fontId="0" fillId="0" borderId="9" xfId="0" applyNumberFormat="1" applyBorder="1" applyAlignment="1">
      <alignment horizontal="right" vertical="center"/>
    </xf>
    <xf numFmtId="4" fontId="0" fillId="0" borderId="10" xfId="0" applyNumberFormat="1" applyBorder="1" applyAlignment="1">
      <alignment horizontal="right" vertical="center"/>
    </xf>
    <xf numFmtId="0" fontId="6" fillId="4" borderId="1" xfId="0" applyFont="1" applyFill="1" applyBorder="1" applyAlignment="1">
      <alignment vertical="center"/>
    </xf>
    <xf numFmtId="0" fontId="7" fillId="4" borderId="2" xfId="0" applyFont="1" applyFill="1" applyBorder="1" applyAlignment="1">
      <alignment vertical="center"/>
    </xf>
    <xf numFmtId="0" fontId="0" fillId="4" borderId="2" xfId="0" applyFill="1" applyBorder="1" applyAlignment="1">
      <alignment vertical="center"/>
    </xf>
    <xf numFmtId="4" fontId="6" fillId="4" borderId="12" xfId="0" applyNumberFormat="1" applyFont="1" applyFill="1" applyBorder="1" applyAlignment="1">
      <alignment horizontal="right" vertical="center"/>
    </xf>
    <xf numFmtId="4" fontId="6" fillId="4" borderId="13" xfId="0" applyNumberFormat="1" applyFont="1" applyFill="1" applyBorder="1" applyAlignment="1">
      <alignment horizontal="right" vertical="center"/>
    </xf>
    <xf numFmtId="4" fontId="7" fillId="3" borderId="0" xfId="0" applyNumberFormat="1" applyFont="1" applyFill="1" applyBorder="1" applyAlignment="1">
      <alignment vertical="center"/>
    </xf>
    <xf numFmtId="0" fontId="2" fillId="0" borderId="0" xfId="0" applyFont="1" applyAlignment="1">
      <alignment horizontal="center"/>
    </xf>
    <xf numFmtId="4" fontId="0" fillId="0" borderId="0" xfId="0" applyNumberFormat="1"/>
    <xf numFmtId="0" fontId="4" fillId="2" borderId="1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0" fontId="7" fillId="2" borderId="3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4" fontId="9" fillId="2" borderId="16" xfId="0" applyNumberFormat="1" applyFont="1" applyFill="1" applyBorder="1" applyAlignment="1">
      <alignment vertical="center"/>
    </xf>
    <xf numFmtId="49" fontId="3" fillId="0" borderId="6" xfId="0" applyNumberFormat="1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7" xfId="0" applyFont="1" applyBorder="1"/>
    <xf numFmtId="164" fontId="3" fillId="0" borderId="8" xfId="0" applyNumberFormat="1" applyFont="1" applyBorder="1"/>
    <xf numFmtId="3" fontId="4" fillId="0" borderId="17" xfId="0" applyNumberFormat="1" applyFont="1" applyBorder="1" applyAlignment="1">
      <alignment horizontal="right"/>
    </xf>
    <xf numFmtId="3" fontId="3" fillId="0" borderId="8" xfId="0" applyNumberFormat="1" applyFont="1" applyBorder="1" applyAlignment="1">
      <alignment horizontal="right"/>
    </xf>
    <xf numFmtId="3" fontId="3" fillId="0" borderId="17" xfId="0" applyNumberFormat="1" applyFont="1" applyBorder="1" applyAlignment="1">
      <alignment horizontal="right"/>
    </xf>
    <xf numFmtId="49" fontId="3" fillId="0" borderId="4" xfId="0" applyNumberFormat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Border="1"/>
    <xf numFmtId="164" fontId="3" fillId="0" borderId="5" xfId="0" applyNumberFormat="1" applyFont="1" applyBorder="1"/>
    <xf numFmtId="3" fontId="4" fillId="0" borderId="18" xfId="0" applyNumberFormat="1" applyFont="1" applyBorder="1" applyAlignment="1">
      <alignment horizontal="right"/>
    </xf>
    <xf numFmtId="3" fontId="3" fillId="0" borderId="5" xfId="0" applyNumberFormat="1" applyFont="1" applyBorder="1" applyAlignment="1">
      <alignment horizontal="right"/>
    </xf>
    <xf numFmtId="3" fontId="3" fillId="0" borderId="18" xfId="0" applyNumberFormat="1" applyFont="1" applyBorder="1"/>
    <xf numFmtId="3" fontId="3" fillId="0" borderId="18" xfId="0" applyNumberFormat="1" applyFont="1" applyBorder="1" applyAlignment="1">
      <alignment horizontal="right"/>
    </xf>
    <xf numFmtId="0" fontId="4" fillId="4" borderId="1" xfId="0" applyFont="1" applyFill="1" applyBorder="1" applyAlignment="1">
      <alignment vertical="center"/>
    </xf>
    <xf numFmtId="49" fontId="4" fillId="4" borderId="2" xfId="0" applyNumberFormat="1" applyFont="1" applyFill="1" applyBorder="1" applyAlignment="1">
      <alignment horizontal="left" vertical="center"/>
    </xf>
    <xf numFmtId="0" fontId="4" fillId="4" borderId="2" xfId="0" applyFont="1" applyFill="1" applyBorder="1" applyAlignment="1">
      <alignment vertical="center"/>
    </xf>
    <xf numFmtId="164" fontId="3" fillId="4" borderId="3" xfId="0" applyNumberFormat="1" applyFont="1" applyFill="1" applyBorder="1"/>
    <xf numFmtId="3" fontId="4" fillId="4" borderId="1" xfId="0" applyNumberFormat="1" applyFont="1" applyFill="1" applyBorder="1" applyAlignment="1">
      <alignment horizontal="right" vertical="center"/>
    </xf>
    <xf numFmtId="3" fontId="4" fillId="4" borderId="15" xfId="0" applyNumberFormat="1" applyFont="1" applyFill="1" applyBorder="1" applyAlignment="1">
      <alignment horizontal="right" vertical="center"/>
    </xf>
    <xf numFmtId="3" fontId="4" fillId="4" borderId="16" xfId="0" applyNumberFormat="1" applyFont="1" applyFill="1" applyBorder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Border="1"/>
    <xf numFmtId="0" fontId="0" fillId="0" borderId="7" xfId="0" applyBorder="1" applyAlignment="1">
      <alignment horizontal="center"/>
    </xf>
    <xf numFmtId="0" fontId="0" fillId="0" borderId="7" xfId="0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7" xfId="0" applyBorder="1" applyAlignment="1"/>
    <xf numFmtId="0" fontId="10" fillId="0" borderId="0" xfId="1"/>
    <xf numFmtId="0" fontId="11" fillId="0" borderId="0" xfId="1" applyFont="1" applyAlignment="1">
      <alignment horizontal="centerContinuous"/>
    </xf>
    <xf numFmtId="0" fontId="12" fillId="0" borderId="0" xfId="1" applyFont="1" applyAlignment="1">
      <alignment horizontal="centerContinuous"/>
    </xf>
    <xf numFmtId="0" fontId="12" fillId="0" borderId="0" xfId="1" applyFont="1" applyAlignment="1">
      <alignment horizontal="right"/>
    </xf>
    <xf numFmtId="0" fontId="10" fillId="3" borderId="20" xfId="1" applyFont="1" applyFill="1" applyBorder="1" applyAlignment="1">
      <alignment horizontal="left"/>
    </xf>
    <xf numFmtId="0" fontId="10" fillId="3" borderId="21" xfId="1" applyFont="1" applyFill="1" applyBorder="1" applyAlignment="1">
      <alignment horizontal="center"/>
    </xf>
    <xf numFmtId="0" fontId="13" fillId="3" borderId="21" xfId="1" applyFont="1" applyFill="1" applyBorder="1"/>
    <xf numFmtId="49" fontId="10" fillId="3" borderId="22" xfId="1" applyNumberFormat="1" applyFill="1" applyBorder="1"/>
    <xf numFmtId="0" fontId="10" fillId="3" borderId="21" xfId="1" applyFill="1" applyBorder="1" applyAlignment="1">
      <alignment horizontal="right"/>
    </xf>
    <xf numFmtId="0" fontId="10" fillId="3" borderId="21" xfId="1" applyFill="1" applyBorder="1"/>
    <xf numFmtId="0" fontId="10" fillId="3" borderId="23" xfId="1" applyFill="1" applyBorder="1"/>
    <xf numFmtId="49" fontId="10" fillId="3" borderId="24" xfId="1" applyNumberFormat="1" applyFont="1" applyFill="1" applyBorder="1" applyAlignment="1">
      <alignment horizontal="left"/>
    </xf>
    <xf numFmtId="0" fontId="10" fillId="3" borderId="25" xfId="1" applyFont="1" applyFill="1" applyBorder="1" applyAlignment="1">
      <alignment horizontal="center"/>
    </xf>
    <xf numFmtId="0" fontId="13" fillId="3" borderId="25" xfId="1" applyFont="1" applyFill="1" applyBorder="1"/>
    <xf numFmtId="49" fontId="10" fillId="3" borderId="26" xfId="1" applyNumberFormat="1" applyFill="1" applyBorder="1"/>
    <xf numFmtId="0" fontId="10" fillId="3" borderId="25" xfId="1" applyFill="1" applyBorder="1" applyAlignment="1">
      <alignment horizontal="right"/>
    </xf>
    <xf numFmtId="0" fontId="10" fillId="3" borderId="25" xfId="1" applyFill="1" applyBorder="1"/>
    <xf numFmtId="0" fontId="10" fillId="3" borderId="27" xfId="1" applyFont="1" applyFill="1" applyBorder="1"/>
    <xf numFmtId="0" fontId="3" fillId="0" borderId="0" xfId="1" applyFont="1"/>
    <xf numFmtId="0" fontId="10" fillId="0" borderId="0" xfId="1" applyFont="1"/>
    <xf numFmtId="0" fontId="10" fillId="0" borderId="0" xfId="1" applyAlignment="1">
      <alignment horizontal="right"/>
    </xf>
    <xf numFmtId="0" fontId="10" fillId="0" borderId="0" xfId="1" applyAlignment="1"/>
    <xf numFmtId="49" fontId="14" fillId="3" borderId="16" xfId="1" applyNumberFormat="1" applyFont="1" applyFill="1" applyBorder="1" applyAlignment="1">
      <alignment wrapText="1"/>
    </xf>
    <xf numFmtId="0" fontId="14" fillId="3" borderId="3" xfId="1" applyFont="1" applyFill="1" applyBorder="1" applyAlignment="1">
      <alignment horizontal="center" wrapText="1"/>
    </xf>
    <xf numFmtId="0" fontId="14" fillId="3" borderId="3" xfId="1" applyNumberFormat="1" applyFont="1" applyFill="1" applyBorder="1" applyAlignment="1">
      <alignment horizontal="center" wrapText="1"/>
    </xf>
    <xf numFmtId="0" fontId="14" fillId="3" borderId="16" xfId="1" applyFont="1" applyFill="1" applyBorder="1" applyAlignment="1">
      <alignment horizontal="center" wrapText="1"/>
    </xf>
    <xf numFmtId="0" fontId="10" fillId="3" borderId="16" xfId="1" applyFont="1" applyFill="1" applyBorder="1" applyAlignment="1">
      <alignment wrapText="1" shrinkToFit="1"/>
    </xf>
    <xf numFmtId="0" fontId="10" fillId="0" borderId="0" xfId="1" applyAlignment="1">
      <alignment wrapText="1"/>
    </xf>
    <xf numFmtId="0" fontId="15" fillId="2" borderId="4" xfId="1" applyFont="1" applyFill="1" applyBorder="1" applyAlignment="1">
      <alignment horizontal="center"/>
    </xf>
    <xf numFmtId="49" fontId="7" fillId="2" borderId="7" xfId="1" applyNumberFormat="1" applyFont="1" applyFill="1" applyBorder="1" applyAlignment="1">
      <alignment horizontal="left"/>
    </xf>
    <xf numFmtId="0" fontId="7" fillId="2" borderId="7" xfId="1" applyFont="1" applyFill="1" applyBorder="1"/>
    <xf numFmtId="0" fontId="10" fillId="2" borderId="7" xfId="1" applyFill="1" applyBorder="1" applyAlignment="1">
      <alignment horizontal="center"/>
    </xf>
    <xf numFmtId="0" fontId="10" fillId="2" borderId="7" xfId="1" applyNumberFormat="1" applyFill="1" applyBorder="1" applyAlignment="1">
      <alignment horizontal="right"/>
    </xf>
    <xf numFmtId="0" fontId="10" fillId="2" borderId="5" xfId="1" applyNumberFormat="1" applyFill="1" applyBorder="1"/>
    <xf numFmtId="0" fontId="10" fillId="2" borderId="6" xfId="1" applyNumberFormat="1" applyFill="1" applyBorder="1"/>
    <xf numFmtId="0" fontId="10" fillId="2" borderId="8" xfId="1" applyNumberFormat="1" applyFill="1" applyBorder="1"/>
    <xf numFmtId="0" fontId="10" fillId="2" borderId="6" xfId="1" applyFill="1" applyBorder="1"/>
    <xf numFmtId="0" fontId="10" fillId="2" borderId="8" xfId="1" applyFill="1" applyBorder="1"/>
    <xf numFmtId="0" fontId="16" fillId="0" borderId="0" xfId="1" applyFont="1"/>
    <xf numFmtId="0" fontId="17" fillId="0" borderId="17" xfId="1" applyFont="1" applyBorder="1" applyAlignment="1">
      <alignment horizontal="center" vertical="top"/>
    </xf>
    <xf numFmtId="49" fontId="18" fillId="0" borderId="17" xfId="1" applyNumberFormat="1" applyFont="1" applyBorder="1" applyAlignment="1">
      <alignment horizontal="left" vertical="top" shrinkToFit="1"/>
    </xf>
    <xf numFmtId="0" fontId="18" fillId="0" borderId="17" xfId="1" applyFont="1" applyBorder="1" applyAlignment="1">
      <alignment vertical="top" wrapText="1"/>
    </xf>
    <xf numFmtId="49" fontId="19" fillId="0" borderId="17" xfId="1" applyNumberFormat="1" applyFont="1" applyBorder="1" applyAlignment="1">
      <alignment horizontal="center" shrinkToFit="1"/>
    </xf>
    <xf numFmtId="4" fontId="18" fillId="0" borderId="17" xfId="1" applyNumberFormat="1" applyFont="1" applyBorder="1" applyAlignment="1">
      <alignment horizontal="right" shrinkToFit="1"/>
    </xf>
    <xf numFmtId="4" fontId="19" fillId="0" borderId="17" xfId="1" applyNumberFormat="1" applyFont="1" applyFill="1" applyBorder="1" applyAlignment="1" applyProtection="1">
      <alignment horizontal="right"/>
      <protection locked="0"/>
    </xf>
    <xf numFmtId="4" fontId="19" fillId="0" borderId="17" xfId="1" applyNumberFormat="1" applyFont="1" applyBorder="1"/>
    <xf numFmtId="165" fontId="17" fillId="0" borderId="17" xfId="1" applyNumberFormat="1" applyFont="1" applyBorder="1"/>
    <xf numFmtId="4" fontId="17" fillId="0" borderId="8" xfId="1" applyNumberFormat="1" applyFont="1" applyBorder="1"/>
    <xf numFmtId="0" fontId="20" fillId="0" borderId="0" xfId="1" applyFont="1"/>
    <xf numFmtId="0" fontId="3" fillId="0" borderId="18" xfId="1" applyFont="1" applyBorder="1" applyAlignment="1">
      <alignment horizontal="center"/>
    </xf>
    <xf numFmtId="49" fontId="3" fillId="0" borderId="18" xfId="1" applyNumberFormat="1" applyFont="1" applyBorder="1" applyAlignment="1">
      <alignment horizontal="left"/>
    </xf>
    <xf numFmtId="4" fontId="10" fillId="0" borderId="5" xfId="1" applyNumberFormat="1" applyBorder="1"/>
    <xf numFmtId="0" fontId="23" fillId="0" borderId="0" xfId="1" applyFont="1" applyAlignment="1">
      <alignment wrapText="1"/>
    </xf>
    <xf numFmtId="4" fontId="24" fillId="5" borderId="30" xfId="1" applyNumberFormat="1" applyFont="1" applyFill="1" applyBorder="1" applyAlignment="1">
      <alignment horizontal="right" wrapText="1"/>
    </xf>
    <xf numFmtId="0" fontId="24" fillId="5" borderId="4" xfId="1" applyFont="1" applyFill="1" applyBorder="1" applyAlignment="1">
      <alignment horizontal="left" wrapText="1"/>
    </xf>
    <xf numFmtId="0" fontId="24" fillId="0" borderId="5" xfId="0" applyFont="1" applyBorder="1" applyAlignment="1">
      <alignment horizontal="right"/>
    </xf>
    <xf numFmtId="0" fontId="10" fillId="0" borderId="4" xfId="1" applyBorder="1"/>
    <xf numFmtId="0" fontId="10" fillId="0" borderId="0" xfId="1" applyBorder="1"/>
    <xf numFmtId="0" fontId="26" fillId="0" borderId="0" xfId="1" applyFont="1" applyAlignment="1">
      <alignment wrapText="1"/>
    </xf>
    <xf numFmtId="0" fontId="20" fillId="0" borderId="0" xfId="1" applyFont="1" applyAlignment="1">
      <alignment wrapText="1"/>
    </xf>
    <xf numFmtId="0" fontId="27" fillId="3" borderId="1" xfId="1" applyFont="1" applyFill="1" applyBorder="1" applyAlignment="1">
      <alignment horizontal="center"/>
    </xf>
    <xf numFmtId="49" fontId="13" fillId="3" borderId="2" xfId="1" applyNumberFormat="1" applyFont="1" applyFill="1" applyBorder="1" applyAlignment="1">
      <alignment horizontal="left"/>
    </xf>
    <xf numFmtId="0" fontId="13" fillId="3" borderId="2" xfId="1" applyFont="1" applyFill="1" applyBorder="1" applyAlignment="1">
      <alignment horizontal="left"/>
    </xf>
    <xf numFmtId="0" fontId="10" fillId="3" borderId="2" xfId="1" applyFill="1" applyBorder="1" applyAlignment="1">
      <alignment horizontal="center"/>
    </xf>
    <xf numFmtId="4" fontId="10" fillId="3" borderId="2" xfId="1" applyNumberFormat="1" applyFill="1" applyBorder="1" applyAlignment="1">
      <alignment horizontal="right"/>
    </xf>
    <xf numFmtId="3" fontId="7" fillId="3" borderId="3" xfId="1" applyNumberFormat="1" applyFont="1" applyFill="1" applyBorder="1"/>
    <xf numFmtId="0" fontId="10" fillId="3" borderId="1" xfId="1" applyFill="1" applyBorder="1"/>
    <xf numFmtId="4" fontId="7" fillId="3" borderId="3" xfId="1" applyNumberFormat="1" applyFont="1" applyFill="1" applyBorder="1"/>
    <xf numFmtId="0" fontId="10" fillId="3" borderId="2" xfId="1" applyFill="1" applyBorder="1"/>
    <xf numFmtId="4" fontId="10" fillId="0" borderId="0" xfId="1" applyNumberFormat="1"/>
    <xf numFmtId="4" fontId="20" fillId="0" borderId="0" xfId="1" applyNumberFormat="1" applyFont="1"/>
    <xf numFmtId="3" fontId="20" fillId="0" borderId="0" xfId="1" applyNumberFormat="1" applyFont="1"/>
    <xf numFmtId="0" fontId="28" fillId="2" borderId="1" xfId="1" applyFont="1" applyFill="1" applyBorder="1" applyAlignment="1">
      <alignment horizontal="center"/>
    </xf>
    <xf numFmtId="49" fontId="13" fillId="2" borderId="2" xfId="1" applyNumberFormat="1" applyFont="1" applyFill="1" applyBorder="1" applyAlignment="1">
      <alignment horizontal="left"/>
    </xf>
    <xf numFmtId="0" fontId="13" fillId="2" borderId="2" xfId="1" applyFont="1" applyFill="1" applyBorder="1"/>
    <xf numFmtId="0" fontId="10" fillId="2" borderId="2" xfId="1" applyFill="1" applyBorder="1" applyAlignment="1">
      <alignment horizontal="center"/>
    </xf>
    <xf numFmtId="4" fontId="10" fillId="2" borderId="2" xfId="1" applyNumberFormat="1" applyFill="1" applyBorder="1" applyAlignment="1">
      <alignment horizontal="right"/>
    </xf>
    <xf numFmtId="3" fontId="7" fillId="2" borderId="3" xfId="1" applyNumberFormat="1" applyFont="1" applyFill="1" applyBorder="1"/>
    <xf numFmtId="0" fontId="10" fillId="2" borderId="2" xfId="1" applyFill="1" applyBorder="1"/>
    <xf numFmtId="4" fontId="7" fillId="2" borderId="3" xfId="1" applyNumberFormat="1" applyFont="1" applyFill="1" applyBorder="1"/>
    <xf numFmtId="3" fontId="10" fillId="0" borderId="0" xfId="1" applyNumberFormat="1"/>
    <xf numFmtId="0" fontId="7" fillId="0" borderId="0" xfId="1" applyFont="1"/>
    <xf numFmtId="49" fontId="14" fillId="6" borderId="6" xfId="1" applyNumberFormat="1" applyFont="1" applyFill="1" applyBorder="1"/>
    <xf numFmtId="0" fontId="14" fillId="6" borderId="7" xfId="1" applyFont="1" applyFill="1" applyBorder="1" applyAlignment="1">
      <alignment horizontal="center"/>
    </xf>
    <xf numFmtId="0" fontId="29" fillId="6" borderId="7" xfId="1" applyFont="1" applyFill="1" applyBorder="1" applyAlignment="1">
      <alignment horizontal="center"/>
    </xf>
    <xf numFmtId="0" fontId="14" fillId="6" borderId="7" xfId="1" applyNumberFormat="1" applyFont="1" applyFill="1" applyBorder="1" applyAlignment="1">
      <alignment horizontal="center"/>
    </xf>
    <xf numFmtId="0" fontId="14" fillId="6" borderId="8" xfId="1" applyFont="1" applyFill="1" applyBorder="1" applyAlignment="1">
      <alignment horizontal="center"/>
    </xf>
    <xf numFmtId="0" fontId="7" fillId="0" borderId="1" xfId="1" applyFont="1" applyBorder="1" applyAlignment="1">
      <alignment horizontal="center"/>
    </xf>
    <xf numFmtId="49" fontId="7" fillId="0" borderId="2" xfId="1" applyNumberFormat="1" applyFont="1" applyBorder="1" applyAlignment="1">
      <alignment horizontal="left"/>
    </xf>
    <xf numFmtId="0" fontId="1" fillId="0" borderId="2" xfId="1" applyFont="1" applyBorder="1"/>
    <xf numFmtId="0" fontId="10" fillId="0" borderId="2" xfId="1" applyBorder="1" applyAlignment="1">
      <alignment horizontal="center"/>
    </xf>
    <xf numFmtId="0" fontId="10" fillId="0" borderId="2" xfId="1" applyNumberFormat="1" applyBorder="1" applyAlignment="1">
      <alignment horizontal="right"/>
    </xf>
    <xf numFmtId="3" fontId="10" fillId="0" borderId="3" xfId="1" applyNumberFormat="1" applyFont="1" applyBorder="1"/>
    <xf numFmtId="0" fontId="10" fillId="2" borderId="31" xfId="1" applyFill="1" applyBorder="1" applyAlignment="1">
      <alignment horizontal="center"/>
    </xf>
    <xf numFmtId="49" fontId="13" fillId="2" borderId="32" xfId="1" applyNumberFormat="1" applyFont="1" applyFill="1" applyBorder="1" applyAlignment="1">
      <alignment horizontal="left"/>
    </xf>
    <xf numFmtId="0" fontId="13" fillId="2" borderId="32" xfId="1" applyFont="1" applyFill="1" applyBorder="1"/>
    <xf numFmtId="0" fontId="10" fillId="2" borderId="32" xfId="1" applyFill="1" applyBorder="1" applyAlignment="1">
      <alignment horizontal="center"/>
    </xf>
    <xf numFmtId="4" fontId="10" fillId="2" borderId="32" xfId="1" applyNumberFormat="1" applyFill="1" applyBorder="1" applyAlignment="1">
      <alignment horizontal="right"/>
    </xf>
    <xf numFmtId="3" fontId="7" fillId="2" borderId="19" xfId="1" applyNumberFormat="1" applyFont="1" applyFill="1" applyBorder="1"/>
    <xf numFmtId="0" fontId="30" fillId="0" borderId="0" xfId="1" applyFont="1" applyAlignment="1"/>
    <xf numFmtId="0" fontId="31" fillId="0" borderId="0" xfId="1" applyFont="1" applyBorder="1"/>
    <xf numFmtId="3" fontId="31" fillId="0" borderId="0" xfId="1" applyNumberFormat="1" applyFont="1" applyBorder="1" applyAlignment="1">
      <alignment horizontal="right"/>
    </xf>
    <xf numFmtId="4" fontId="31" fillId="0" borderId="0" xfId="1" applyNumberFormat="1" applyFont="1" applyBorder="1"/>
    <xf numFmtId="0" fontId="30" fillId="0" borderId="0" xfId="1" applyFont="1" applyBorder="1" applyAlignment="1"/>
    <xf numFmtId="0" fontId="10" fillId="0" borderId="0" xfId="1" applyBorder="1" applyAlignment="1">
      <alignment horizontal="right"/>
    </xf>
    <xf numFmtId="0" fontId="7" fillId="0" borderId="4" xfId="1" applyFont="1" applyBorder="1" applyAlignment="1">
      <alignment horizontal="center"/>
    </xf>
    <xf numFmtId="49" fontId="7" fillId="0" borderId="0" xfId="1" applyNumberFormat="1" applyFont="1" applyBorder="1" applyAlignment="1">
      <alignment horizontal="left"/>
    </xf>
    <xf numFmtId="0" fontId="1" fillId="0" borderId="0" xfId="1" applyFont="1" applyBorder="1"/>
    <xf numFmtId="0" fontId="10" fillId="0" borderId="0" xfId="1" applyBorder="1" applyAlignment="1">
      <alignment horizontal="center"/>
    </xf>
    <xf numFmtId="0" fontId="10" fillId="0" borderId="0" xfId="1" applyNumberFormat="1" applyBorder="1" applyAlignment="1">
      <alignment horizontal="right"/>
    </xf>
    <xf numFmtId="4" fontId="10" fillId="0" borderId="5" xfId="1" applyNumberFormat="1" applyFont="1" applyBorder="1"/>
    <xf numFmtId="3" fontId="26" fillId="0" borderId="0" xfId="1" applyNumberFormat="1" applyFont="1" applyAlignment="1">
      <alignment wrapText="1"/>
    </xf>
    <xf numFmtId="0" fontId="10" fillId="7" borderId="2" xfId="1" applyNumberFormat="1" applyFill="1" applyBorder="1" applyAlignment="1">
      <alignment horizontal="right"/>
    </xf>
    <xf numFmtId="3" fontId="10" fillId="7" borderId="3" xfId="1" applyNumberFormat="1" applyFont="1" applyFill="1" applyBorder="1"/>
    <xf numFmtId="4" fontId="0" fillId="0" borderId="7" xfId="0" applyNumberFormat="1" applyBorder="1" applyAlignment="1">
      <alignment horizontal="right" vertical="center"/>
    </xf>
    <xf numFmtId="4" fontId="0" fillId="0" borderId="8" xfId="0" applyNumberFormat="1" applyBorder="1" applyAlignment="1">
      <alignment horizontal="right" vertical="center"/>
    </xf>
    <xf numFmtId="4" fontId="0" fillId="0" borderId="0" xfId="0" applyNumberFormat="1" applyBorder="1" applyAlignment="1">
      <alignment horizontal="right" vertical="center"/>
    </xf>
    <xf numFmtId="4" fontId="0" fillId="0" borderId="5" xfId="0" applyNumberFormat="1" applyBorder="1" applyAlignment="1">
      <alignment horizontal="right" vertical="center"/>
    </xf>
    <xf numFmtId="4" fontId="0" fillId="0" borderId="10" xfId="0" applyNumberFormat="1" applyBorder="1" applyAlignment="1">
      <alignment horizontal="right" vertical="center"/>
    </xf>
    <xf numFmtId="4" fontId="0" fillId="0" borderId="11" xfId="0" applyNumberFormat="1" applyBorder="1" applyAlignment="1">
      <alignment horizontal="right" vertical="center"/>
    </xf>
    <xf numFmtId="4" fontId="6" fillId="4" borderId="13" xfId="0" applyNumberFormat="1" applyFont="1" applyFill="1" applyBorder="1" applyAlignment="1">
      <alignment horizontal="right" vertical="center"/>
    </xf>
    <xf numFmtId="4" fontId="0" fillId="0" borderId="14" xfId="0" applyNumberFormat="1" applyBorder="1" applyAlignment="1">
      <alignment horizontal="right" vertical="center"/>
    </xf>
    <xf numFmtId="49" fontId="24" fillId="5" borderId="28" xfId="1" applyNumberFormat="1" applyFont="1" applyFill="1" applyBorder="1" applyAlignment="1">
      <alignment horizontal="left" wrapText="1"/>
    </xf>
    <xf numFmtId="49" fontId="25" fillId="0" borderId="29" xfId="0" applyNumberFormat="1" applyFont="1" applyBorder="1" applyAlignment="1">
      <alignment horizontal="left" wrapText="1"/>
    </xf>
    <xf numFmtId="0" fontId="21" fillId="5" borderId="4" xfId="1" applyNumberFormat="1" applyFont="1" applyFill="1" applyBorder="1" applyAlignment="1">
      <alignment horizontal="left" wrapText="1" indent="1"/>
    </xf>
    <xf numFmtId="0" fontId="22" fillId="0" borderId="0" xfId="0" applyNumberFormat="1" applyFont="1" applyAlignment="1">
      <alignment wrapText="1"/>
    </xf>
    <xf numFmtId="0" fontId="22" fillId="0" borderId="5" xfId="0" applyNumberFormat="1" applyFont="1" applyBorder="1" applyAlignment="1">
      <alignment wrapText="1"/>
    </xf>
    <xf numFmtId="0" fontId="6" fillId="0" borderId="0" xfId="1" applyFont="1" applyAlignment="1">
      <alignment horizontal="left"/>
    </xf>
  </cellXfs>
  <cellStyles count="2">
    <cellStyle name="Normální" xfId="0" builtinId="0"/>
    <cellStyle name="normální_POL.XL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RTS/BUILDpower/MSOffice/RK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"/>
      <sheetName val="Stavba"/>
      <sheetName val="Objekt"/>
      <sheetName val="List1"/>
    </sheetNames>
    <sheetDataSet>
      <sheetData sheetId="0" refreshError="1"/>
      <sheetData sheetId="1">
        <row r="19">
          <cell r="D19">
            <v>15</v>
          </cell>
        </row>
        <row r="21">
          <cell r="D21">
            <v>21</v>
          </cell>
        </row>
      </sheetData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12"/>
  <dimension ref="B1:N44"/>
  <sheetViews>
    <sheetView showGridLines="0" tabSelected="1" zoomScaleNormal="75" zoomScaleSheetLayoutView="75" workbookViewId="0">
      <selection activeCell="C2" sqref="C2"/>
    </sheetView>
  </sheetViews>
  <sheetFormatPr defaultRowHeight="12.75" x14ac:dyDescent="0.2"/>
  <cols>
    <col min="1" max="1" width="0.5703125" customWidth="1"/>
    <col min="2" max="2" width="7.140625" customWidth="1"/>
    <col min="4" max="4" width="19.7109375" customWidth="1"/>
    <col min="5" max="5" width="7" customWidth="1"/>
    <col min="6" max="6" width="16.7109375" customWidth="1"/>
    <col min="7" max="7" width="11" style="1" customWidth="1"/>
    <col min="8" max="8" width="11" customWidth="1"/>
    <col min="9" max="9" width="12.85546875" style="1" customWidth="1"/>
    <col min="10" max="14" width="10.7109375" customWidth="1"/>
    <col min="257" max="257" width="0.5703125" customWidth="1"/>
    <col min="258" max="258" width="7.140625" customWidth="1"/>
    <col min="260" max="260" width="19.7109375" customWidth="1"/>
    <col min="261" max="261" width="7" customWidth="1"/>
    <col min="262" max="262" width="16.7109375" customWidth="1"/>
    <col min="263" max="264" width="11" customWidth="1"/>
    <col min="265" max="265" width="12.85546875" customWidth="1"/>
    <col min="266" max="270" width="10.7109375" customWidth="1"/>
    <col min="513" max="513" width="0.5703125" customWidth="1"/>
    <col min="514" max="514" width="7.140625" customWidth="1"/>
    <col min="516" max="516" width="19.7109375" customWidth="1"/>
    <col min="517" max="517" width="7" customWidth="1"/>
    <col min="518" max="518" width="16.7109375" customWidth="1"/>
    <col min="519" max="520" width="11" customWidth="1"/>
    <col min="521" max="521" width="12.85546875" customWidth="1"/>
    <col min="522" max="526" width="10.7109375" customWidth="1"/>
    <col min="769" max="769" width="0.5703125" customWidth="1"/>
    <col min="770" max="770" width="7.140625" customWidth="1"/>
    <col min="772" max="772" width="19.7109375" customWidth="1"/>
    <col min="773" max="773" width="7" customWidth="1"/>
    <col min="774" max="774" width="16.7109375" customWidth="1"/>
    <col min="775" max="776" width="11" customWidth="1"/>
    <col min="777" max="777" width="12.85546875" customWidth="1"/>
    <col min="778" max="782" width="10.7109375" customWidth="1"/>
    <col min="1025" max="1025" width="0.5703125" customWidth="1"/>
    <col min="1026" max="1026" width="7.140625" customWidth="1"/>
    <col min="1028" max="1028" width="19.7109375" customWidth="1"/>
    <col min="1029" max="1029" width="7" customWidth="1"/>
    <col min="1030" max="1030" width="16.7109375" customWidth="1"/>
    <col min="1031" max="1032" width="11" customWidth="1"/>
    <col min="1033" max="1033" width="12.85546875" customWidth="1"/>
    <col min="1034" max="1038" width="10.7109375" customWidth="1"/>
    <col min="1281" max="1281" width="0.5703125" customWidth="1"/>
    <col min="1282" max="1282" width="7.140625" customWidth="1"/>
    <col min="1284" max="1284" width="19.7109375" customWidth="1"/>
    <col min="1285" max="1285" width="7" customWidth="1"/>
    <col min="1286" max="1286" width="16.7109375" customWidth="1"/>
    <col min="1287" max="1288" width="11" customWidth="1"/>
    <col min="1289" max="1289" width="12.85546875" customWidth="1"/>
    <col min="1290" max="1294" width="10.7109375" customWidth="1"/>
    <col min="1537" max="1537" width="0.5703125" customWidth="1"/>
    <col min="1538" max="1538" width="7.140625" customWidth="1"/>
    <col min="1540" max="1540" width="19.7109375" customWidth="1"/>
    <col min="1541" max="1541" width="7" customWidth="1"/>
    <col min="1542" max="1542" width="16.7109375" customWidth="1"/>
    <col min="1543" max="1544" width="11" customWidth="1"/>
    <col min="1545" max="1545" width="12.85546875" customWidth="1"/>
    <col min="1546" max="1550" width="10.7109375" customWidth="1"/>
    <col min="1793" max="1793" width="0.5703125" customWidth="1"/>
    <col min="1794" max="1794" width="7.140625" customWidth="1"/>
    <col min="1796" max="1796" width="19.7109375" customWidth="1"/>
    <col min="1797" max="1797" width="7" customWidth="1"/>
    <col min="1798" max="1798" width="16.7109375" customWidth="1"/>
    <col min="1799" max="1800" width="11" customWidth="1"/>
    <col min="1801" max="1801" width="12.85546875" customWidth="1"/>
    <col min="1802" max="1806" width="10.7109375" customWidth="1"/>
    <col min="2049" max="2049" width="0.5703125" customWidth="1"/>
    <col min="2050" max="2050" width="7.140625" customWidth="1"/>
    <col min="2052" max="2052" width="19.7109375" customWidth="1"/>
    <col min="2053" max="2053" width="7" customWidth="1"/>
    <col min="2054" max="2054" width="16.7109375" customWidth="1"/>
    <col min="2055" max="2056" width="11" customWidth="1"/>
    <col min="2057" max="2057" width="12.85546875" customWidth="1"/>
    <col min="2058" max="2062" width="10.7109375" customWidth="1"/>
    <col min="2305" max="2305" width="0.5703125" customWidth="1"/>
    <col min="2306" max="2306" width="7.140625" customWidth="1"/>
    <col min="2308" max="2308" width="19.7109375" customWidth="1"/>
    <col min="2309" max="2309" width="7" customWidth="1"/>
    <col min="2310" max="2310" width="16.7109375" customWidth="1"/>
    <col min="2311" max="2312" width="11" customWidth="1"/>
    <col min="2313" max="2313" width="12.85546875" customWidth="1"/>
    <col min="2314" max="2318" width="10.7109375" customWidth="1"/>
    <col min="2561" max="2561" width="0.5703125" customWidth="1"/>
    <col min="2562" max="2562" width="7.140625" customWidth="1"/>
    <col min="2564" max="2564" width="19.7109375" customWidth="1"/>
    <col min="2565" max="2565" width="7" customWidth="1"/>
    <col min="2566" max="2566" width="16.7109375" customWidth="1"/>
    <col min="2567" max="2568" width="11" customWidth="1"/>
    <col min="2569" max="2569" width="12.85546875" customWidth="1"/>
    <col min="2570" max="2574" width="10.7109375" customWidth="1"/>
    <col min="2817" max="2817" width="0.5703125" customWidth="1"/>
    <col min="2818" max="2818" width="7.140625" customWidth="1"/>
    <col min="2820" max="2820" width="19.7109375" customWidth="1"/>
    <col min="2821" max="2821" width="7" customWidth="1"/>
    <col min="2822" max="2822" width="16.7109375" customWidth="1"/>
    <col min="2823" max="2824" width="11" customWidth="1"/>
    <col min="2825" max="2825" width="12.85546875" customWidth="1"/>
    <col min="2826" max="2830" width="10.7109375" customWidth="1"/>
    <col min="3073" max="3073" width="0.5703125" customWidth="1"/>
    <col min="3074" max="3074" width="7.140625" customWidth="1"/>
    <col min="3076" max="3076" width="19.7109375" customWidth="1"/>
    <col min="3077" max="3077" width="7" customWidth="1"/>
    <col min="3078" max="3078" width="16.7109375" customWidth="1"/>
    <col min="3079" max="3080" width="11" customWidth="1"/>
    <col min="3081" max="3081" width="12.85546875" customWidth="1"/>
    <col min="3082" max="3086" width="10.7109375" customWidth="1"/>
    <col min="3329" max="3329" width="0.5703125" customWidth="1"/>
    <col min="3330" max="3330" width="7.140625" customWidth="1"/>
    <col min="3332" max="3332" width="19.7109375" customWidth="1"/>
    <col min="3333" max="3333" width="7" customWidth="1"/>
    <col min="3334" max="3334" width="16.7109375" customWidth="1"/>
    <col min="3335" max="3336" width="11" customWidth="1"/>
    <col min="3337" max="3337" width="12.85546875" customWidth="1"/>
    <col min="3338" max="3342" width="10.7109375" customWidth="1"/>
    <col min="3585" max="3585" width="0.5703125" customWidth="1"/>
    <col min="3586" max="3586" width="7.140625" customWidth="1"/>
    <col min="3588" max="3588" width="19.7109375" customWidth="1"/>
    <col min="3589" max="3589" width="7" customWidth="1"/>
    <col min="3590" max="3590" width="16.7109375" customWidth="1"/>
    <col min="3591" max="3592" width="11" customWidth="1"/>
    <col min="3593" max="3593" width="12.85546875" customWidth="1"/>
    <col min="3594" max="3598" width="10.7109375" customWidth="1"/>
    <col min="3841" max="3841" width="0.5703125" customWidth="1"/>
    <col min="3842" max="3842" width="7.140625" customWidth="1"/>
    <col min="3844" max="3844" width="19.7109375" customWidth="1"/>
    <col min="3845" max="3845" width="7" customWidth="1"/>
    <col min="3846" max="3846" width="16.7109375" customWidth="1"/>
    <col min="3847" max="3848" width="11" customWidth="1"/>
    <col min="3849" max="3849" width="12.85546875" customWidth="1"/>
    <col min="3850" max="3854" width="10.7109375" customWidth="1"/>
    <col min="4097" max="4097" width="0.5703125" customWidth="1"/>
    <col min="4098" max="4098" width="7.140625" customWidth="1"/>
    <col min="4100" max="4100" width="19.7109375" customWidth="1"/>
    <col min="4101" max="4101" width="7" customWidth="1"/>
    <col min="4102" max="4102" width="16.7109375" customWidth="1"/>
    <col min="4103" max="4104" width="11" customWidth="1"/>
    <col min="4105" max="4105" width="12.85546875" customWidth="1"/>
    <col min="4106" max="4110" width="10.7109375" customWidth="1"/>
    <col min="4353" max="4353" width="0.5703125" customWidth="1"/>
    <col min="4354" max="4354" width="7.140625" customWidth="1"/>
    <col min="4356" max="4356" width="19.7109375" customWidth="1"/>
    <col min="4357" max="4357" width="7" customWidth="1"/>
    <col min="4358" max="4358" width="16.7109375" customWidth="1"/>
    <col min="4359" max="4360" width="11" customWidth="1"/>
    <col min="4361" max="4361" width="12.85546875" customWidth="1"/>
    <col min="4362" max="4366" width="10.7109375" customWidth="1"/>
    <col min="4609" max="4609" width="0.5703125" customWidth="1"/>
    <col min="4610" max="4610" width="7.140625" customWidth="1"/>
    <col min="4612" max="4612" width="19.7109375" customWidth="1"/>
    <col min="4613" max="4613" width="7" customWidth="1"/>
    <col min="4614" max="4614" width="16.7109375" customWidth="1"/>
    <col min="4615" max="4616" width="11" customWidth="1"/>
    <col min="4617" max="4617" width="12.85546875" customWidth="1"/>
    <col min="4618" max="4622" width="10.7109375" customWidth="1"/>
    <col min="4865" max="4865" width="0.5703125" customWidth="1"/>
    <col min="4866" max="4866" width="7.140625" customWidth="1"/>
    <col min="4868" max="4868" width="19.7109375" customWidth="1"/>
    <col min="4869" max="4869" width="7" customWidth="1"/>
    <col min="4870" max="4870" width="16.7109375" customWidth="1"/>
    <col min="4871" max="4872" width="11" customWidth="1"/>
    <col min="4873" max="4873" width="12.85546875" customWidth="1"/>
    <col min="4874" max="4878" width="10.7109375" customWidth="1"/>
    <col min="5121" max="5121" width="0.5703125" customWidth="1"/>
    <col min="5122" max="5122" width="7.140625" customWidth="1"/>
    <col min="5124" max="5124" width="19.7109375" customWidth="1"/>
    <col min="5125" max="5125" width="7" customWidth="1"/>
    <col min="5126" max="5126" width="16.7109375" customWidth="1"/>
    <col min="5127" max="5128" width="11" customWidth="1"/>
    <col min="5129" max="5129" width="12.85546875" customWidth="1"/>
    <col min="5130" max="5134" width="10.7109375" customWidth="1"/>
    <col min="5377" max="5377" width="0.5703125" customWidth="1"/>
    <col min="5378" max="5378" width="7.140625" customWidth="1"/>
    <col min="5380" max="5380" width="19.7109375" customWidth="1"/>
    <col min="5381" max="5381" width="7" customWidth="1"/>
    <col min="5382" max="5382" width="16.7109375" customWidth="1"/>
    <col min="5383" max="5384" width="11" customWidth="1"/>
    <col min="5385" max="5385" width="12.85546875" customWidth="1"/>
    <col min="5386" max="5390" width="10.7109375" customWidth="1"/>
    <col min="5633" max="5633" width="0.5703125" customWidth="1"/>
    <col min="5634" max="5634" width="7.140625" customWidth="1"/>
    <col min="5636" max="5636" width="19.7109375" customWidth="1"/>
    <col min="5637" max="5637" width="7" customWidth="1"/>
    <col min="5638" max="5638" width="16.7109375" customWidth="1"/>
    <col min="5639" max="5640" width="11" customWidth="1"/>
    <col min="5641" max="5641" width="12.85546875" customWidth="1"/>
    <col min="5642" max="5646" width="10.7109375" customWidth="1"/>
    <col min="5889" max="5889" width="0.5703125" customWidth="1"/>
    <col min="5890" max="5890" width="7.140625" customWidth="1"/>
    <col min="5892" max="5892" width="19.7109375" customWidth="1"/>
    <col min="5893" max="5893" width="7" customWidth="1"/>
    <col min="5894" max="5894" width="16.7109375" customWidth="1"/>
    <col min="5895" max="5896" width="11" customWidth="1"/>
    <col min="5897" max="5897" width="12.85546875" customWidth="1"/>
    <col min="5898" max="5902" width="10.7109375" customWidth="1"/>
    <col min="6145" max="6145" width="0.5703125" customWidth="1"/>
    <col min="6146" max="6146" width="7.140625" customWidth="1"/>
    <col min="6148" max="6148" width="19.7109375" customWidth="1"/>
    <col min="6149" max="6149" width="7" customWidth="1"/>
    <col min="6150" max="6150" width="16.7109375" customWidth="1"/>
    <col min="6151" max="6152" width="11" customWidth="1"/>
    <col min="6153" max="6153" width="12.85546875" customWidth="1"/>
    <col min="6154" max="6158" width="10.7109375" customWidth="1"/>
    <col min="6401" max="6401" width="0.5703125" customWidth="1"/>
    <col min="6402" max="6402" width="7.140625" customWidth="1"/>
    <col min="6404" max="6404" width="19.7109375" customWidth="1"/>
    <col min="6405" max="6405" width="7" customWidth="1"/>
    <col min="6406" max="6406" width="16.7109375" customWidth="1"/>
    <col min="6407" max="6408" width="11" customWidth="1"/>
    <col min="6409" max="6409" width="12.85546875" customWidth="1"/>
    <col min="6410" max="6414" width="10.7109375" customWidth="1"/>
    <col min="6657" max="6657" width="0.5703125" customWidth="1"/>
    <col min="6658" max="6658" width="7.140625" customWidth="1"/>
    <col min="6660" max="6660" width="19.7109375" customWidth="1"/>
    <col min="6661" max="6661" width="7" customWidth="1"/>
    <col min="6662" max="6662" width="16.7109375" customWidth="1"/>
    <col min="6663" max="6664" width="11" customWidth="1"/>
    <col min="6665" max="6665" width="12.85546875" customWidth="1"/>
    <col min="6666" max="6670" width="10.7109375" customWidth="1"/>
    <col min="6913" max="6913" width="0.5703125" customWidth="1"/>
    <col min="6914" max="6914" width="7.140625" customWidth="1"/>
    <col min="6916" max="6916" width="19.7109375" customWidth="1"/>
    <col min="6917" max="6917" width="7" customWidth="1"/>
    <col min="6918" max="6918" width="16.7109375" customWidth="1"/>
    <col min="6919" max="6920" width="11" customWidth="1"/>
    <col min="6921" max="6921" width="12.85546875" customWidth="1"/>
    <col min="6922" max="6926" width="10.7109375" customWidth="1"/>
    <col min="7169" max="7169" width="0.5703125" customWidth="1"/>
    <col min="7170" max="7170" width="7.140625" customWidth="1"/>
    <col min="7172" max="7172" width="19.7109375" customWidth="1"/>
    <col min="7173" max="7173" width="7" customWidth="1"/>
    <col min="7174" max="7174" width="16.7109375" customWidth="1"/>
    <col min="7175" max="7176" width="11" customWidth="1"/>
    <col min="7177" max="7177" width="12.85546875" customWidth="1"/>
    <col min="7178" max="7182" width="10.7109375" customWidth="1"/>
    <col min="7425" max="7425" width="0.5703125" customWidth="1"/>
    <col min="7426" max="7426" width="7.140625" customWidth="1"/>
    <col min="7428" max="7428" width="19.7109375" customWidth="1"/>
    <col min="7429" max="7429" width="7" customWidth="1"/>
    <col min="7430" max="7430" width="16.7109375" customWidth="1"/>
    <col min="7431" max="7432" width="11" customWidth="1"/>
    <col min="7433" max="7433" width="12.85546875" customWidth="1"/>
    <col min="7434" max="7438" width="10.7109375" customWidth="1"/>
    <col min="7681" max="7681" width="0.5703125" customWidth="1"/>
    <col min="7682" max="7682" width="7.140625" customWidth="1"/>
    <col min="7684" max="7684" width="19.7109375" customWidth="1"/>
    <col min="7685" max="7685" width="7" customWidth="1"/>
    <col min="7686" max="7686" width="16.7109375" customWidth="1"/>
    <col min="7687" max="7688" width="11" customWidth="1"/>
    <col min="7689" max="7689" width="12.85546875" customWidth="1"/>
    <col min="7690" max="7694" width="10.7109375" customWidth="1"/>
    <col min="7937" max="7937" width="0.5703125" customWidth="1"/>
    <col min="7938" max="7938" width="7.140625" customWidth="1"/>
    <col min="7940" max="7940" width="19.7109375" customWidth="1"/>
    <col min="7941" max="7941" width="7" customWidth="1"/>
    <col min="7942" max="7942" width="16.7109375" customWidth="1"/>
    <col min="7943" max="7944" width="11" customWidth="1"/>
    <col min="7945" max="7945" width="12.85546875" customWidth="1"/>
    <col min="7946" max="7950" width="10.7109375" customWidth="1"/>
    <col min="8193" max="8193" width="0.5703125" customWidth="1"/>
    <col min="8194" max="8194" width="7.140625" customWidth="1"/>
    <col min="8196" max="8196" width="19.7109375" customWidth="1"/>
    <col min="8197" max="8197" width="7" customWidth="1"/>
    <col min="8198" max="8198" width="16.7109375" customWidth="1"/>
    <col min="8199" max="8200" width="11" customWidth="1"/>
    <col min="8201" max="8201" width="12.85546875" customWidth="1"/>
    <col min="8202" max="8206" width="10.7109375" customWidth="1"/>
    <col min="8449" max="8449" width="0.5703125" customWidth="1"/>
    <col min="8450" max="8450" width="7.140625" customWidth="1"/>
    <col min="8452" max="8452" width="19.7109375" customWidth="1"/>
    <col min="8453" max="8453" width="7" customWidth="1"/>
    <col min="8454" max="8454" width="16.7109375" customWidth="1"/>
    <col min="8455" max="8456" width="11" customWidth="1"/>
    <col min="8457" max="8457" width="12.85546875" customWidth="1"/>
    <col min="8458" max="8462" width="10.7109375" customWidth="1"/>
    <col min="8705" max="8705" width="0.5703125" customWidth="1"/>
    <col min="8706" max="8706" width="7.140625" customWidth="1"/>
    <col min="8708" max="8708" width="19.7109375" customWidth="1"/>
    <col min="8709" max="8709" width="7" customWidth="1"/>
    <col min="8710" max="8710" width="16.7109375" customWidth="1"/>
    <col min="8711" max="8712" width="11" customWidth="1"/>
    <col min="8713" max="8713" width="12.85546875" customWidth="1"/>
    <col min="8714" max="8718" width="10.7109375" customWidth="1"/>
    <col min="8961" max="8961" width="0.5703125" customWidth="1"/>
    <col min="8962" max="8962" width="7.140625" customWidth="1"/>
    <col min="8964" max="8964" width="19.7109375" customWidth="1"/>
    <col min="8965" max="8965" width="7" customWidth="1"/>
    <col min="8966" max="8966" width="16.7109375" customWidth="1"/>
    <col min="8967" max="8968" width="11" customWidth="1"/>
    <col min="8969" max="8969" width="12.85546875" customWidth="1"/>
    <col min="8970" max="8974" width="10.7109375" customWidth="1"/>
    <col min="9217" max="9217" width="0.5703125" customWidth="1"/>
    <col min="9218" max="9218" width="7.140625" customWidth="1"/>
    <col min="9220" max="9220" width="19.7109375" customWidth="1"/>
    <col min="9221" max="9221" width="7" customWidth="1"/>
    <col min="9222" max="9222" width="16.7109375" customWidth="1"/>
    <col min="9223" max="9224" width="11" customWidth="1"/>
    <col min="9225" max="9225" width="12.85546875" customWidth="1"/>
    <col min="9226" max="9230" width="10.7109375" customWidth="1"/>
    <col min="9473" max="9473" width="0.5703125" customWidth="1"/>
    <col min="9474" max="9474" width="7.140625" customWidth="1"/>
    <col min="9476" max="9476" width="19.7109375" customWidth="1"/>
    <col min="9477" max="9477" width="7" customWidth="1"/>
    <col min="9478" max="9478" width="16.7109375" customWidth="1"/>
    <col min="9479" max="9480" width="11" customWidth="1"/>
    <col min="9481" max="9481" width="12.85546875" customWidth="1"/>
    <col min="9482" max="9486" width="10.7109375" customWidth="1"/>
    <col min="9729" max="9729" width="0.5703125" customWidth="1"/>
    <col min="9730" max="9730" width="7.140625" customWidth="1"/>
    <col min="9732" max="9732" width="19.7109375" customWidth="1"/>
    <col min="9733" max="9733" width="7" customWidth="1"/>
    <col min="9734" max="9734" width="16.7109375" customWidth="1"/>
    <col min="9735" max="9736" width="11" customWidth="1"/>
    <col min="9737" max="9737" width="12.85546875" customWidth="1"/>
    <col min="9738" max="9742" width="10.7109375" customWidth="1"/>
    <col min="9985" max="9985" width="0.5703125" customWidth="1"/>
    <col min="9986" max="9986" width="7.140625" customWidth="1"/>
    <col min="9988" max="9988" width="19.7109375" customWidth="1"/>
    <col min="9989" max="9989" width="7" customWidth="1"/>
    <col min="9990" max="9990" width="16.7109375" customWidth="1"/>
    <col min="9991" max="9992" width="11" customWidth="1"/>
    <col min="9993" max="9993" width="12.85546875" customWidth="1"/>
    <col min="9994" max="9998" width="10.7109375" customWidth="1"/>
    <col min="10241" max="10241" width="0.5703125" customWidth="1"/>
    <col min="10242" max="10242" width="7.140625" customWidth="1"/>
    <col min="10244" max="10244" width="19.7109375" customWidth="1"/>
    <col min="10245" max="10245" width="7" customWidth="1"/>
    <col min="10246" max="10246" width="16.7109375" customWidth="1"/>
    <col min="10247" max="10248" width="11" customWidth="1"/>
    <col min="10249" max="10249" width="12.85546875" customWidth="1"/>
    <col min="10250" max="10254" width="10.7109375" customWidth="1"/>
    <col min="10497" max="10497" width="0.5703125" customWidth="1"/>
    <col min="10498" max="10498" width="7.140625" customWidth="1"/>
    <col min="10500" max="10500" width="19.7109375" customWidth="1"/>
    <col min="10501" max="10501" width="7" customWidth="1"/>
    <col min="10502" max="10502" width="16.7109375" customWidth="1"/>
    <col min="10503" max="10504" width="11" customWidth="1"/>
    <col min="10505" max="10505" width="12.85546875" customWidth="1"/>
    <col min="10506" max="10510" width="10.7109375" customWidth="1"/>
    <col min="10753" max="10753" width="0.5703125" customWidth="1"/>
    <col min="10754" max="10754" width="7.140625" customWidth="1"/>
    <col min="10756" max="10756" width="19.7109375" customWidth="1"/>
    <col min="10757" max="10757" width="7" customWidth="1"/>
    <col min="10758" max="10758" width="16.7109375" customWidth="1"/>
    <col min="10759" max="10760" width="11" customWidth="1"/>
    <col min="10761" max="10761" width="12.85546875" customWidth="1"/>
    <col min="10762" max="10766" width="10.7109375" customWidth="1"/>
    <col min="11009" max="11009" width="0.5703125" customWidth="1"/>
    <col min="11010" max="11010" width="7.140625" customWidth="1"/>
    <col min="11012" max="11012" width="19.7109375" customWidth="1"/>
    <col min="11013" max="11013" width="7" customWidth="1"/>
    <col min="11014" max="11014" width="16.7109375" customWidth="1"/>
    <col min="11015" max="11016" width="11" customWidth="1"/>
    <col min="11017" max="11017" width="12.85546875" customWidth="1"/>
    <col min="11018" max="11022" width="10.7109375" customWidth="1"/>
    <col min="11265" max="11265" width="0.5703125" customWidth="1"/>
    <col min="11266" max="11266" width="7.140625" customWidth="1"/>
    <col min="11268" max="11268" width="19.7109375" customWidth="1"/>
    <col min="11269" max="11269" width="7" customWidth="1"/>
    <col min="11270" max="11270" width="16.7109375" customWidth="1"/>
    <col min="11271" max="11272" width="11" customWidth="1"/>
    <col min="11273" max="11273" width="12.85546875" customWidth="1"/>
    <col min="11274" max="11278" width="10.7109375" customWidth="1"/>
    <col min="11521" max="11521" width="0.5703125" customWidth="1"/>
    <col min="11522" max="11522" width="7.140625" customWidth="1"/>
    <col min="11524" max="11524" width="19.7109375" customWidth="1"/>
    <col min="11525" max="11525" width="7" customWidth="1"/>
    <col min="11526" max="11526" width="16.7109375" customWidth="1"/>
    <col min="11527" max="11528" width="11" customWidth="1"/>
    <col min="11529" max="11529" width="12.85546875" customWidth="1"/>
    <col min="11530" max="11534" width="10.7109375" customWidth="1"/>
    <col min="11777" max="11777" width="0.5703125" customWidth="1"/>
    <col min="11778" max="11778" width="7.140625" customWidth="1"/>
    <col min="11780" max="11780" width="19.7109375" customWidth="1"/>
    <col min="11781" max="11781" width="7" customWidth="1"/>
    <col min="11782" max="11782" width="16.7109375" customWidth="1"/>
    <col min="11783" max="11784" width="11" customWidth="1"/>
    <col min="11785" max="11785" width="12.85546875" customWidth="1"/>
    <col min="11786" max="11790" width="10.7109375" customWidth="1"/>
    <col min="12033" max="12033" width="0.5703125" customWidth="1"/>
    <col min="12034" max="12034" width="7.140625" customWidth="1"/>
    <col min="12036" max="12036" width="19.7109375" customWidth="1"/>
    <col min="12037" max="12037" width="7" customWidth="1"/>
    <col min="12038" max="12038" width="16.7109375" customWidth="1"/>
    <col min="12039" max="12040" width="11" customWidth="1"/>
    <col min="12041" max="12041" width="12.85546875" customWidth="1"/>
    <col min="12042" max="12046" width="10.7109375" customWidth="1"/>
    <col min="12289" max="12289" width="0.5703125" customWidth="1"/>
    <col min="12290" max="12290" width="7.140625" customWidth="1"/>
    <col min="12292" max="12292" width="19.7109375" customWidth="1"/>
    <col min="12293" max="12293" width="7" customWidth="1"/>
    <col min="12294" max="12294" width="16.7109375" customWidth="1"/>
    <col min="12295" max="12296" width="11" customWidth="1"/>
    <col min="12297" max="12297" width="12.85546875" customWidth="1"/>
    <col min="12298" max="12302" width="10.7109375" customWidth="1"/>
    <col min="12545" max="12545" width="0.5703125" customWidth="1"/>
    <col min="12546" max="12546" width="7.140625" customWidth="1"/>
    <col min="12548" max="12548" width="19.7109375" customWidth="1"/>
    <col min="12549" max="12549" width="7" customWidth="1"/>
    <col min="12550" max="12550" width="16.7109375" customWidth="1"/>
    <col min="12551" max="12552" width="11" customWidth="1"/>
    <col min="12553" max="12553" width="12.85546875" customWidth="1"/>
    <col min="12554" max="12558" width="10.7109375" customWidth="1"/>
    <col min="12801" max="12801" width="0.5703125" customWidth="1"/>
    <col min="12802" max="12802" width="7.140625" customWidth="1"/>
    <col min="12804" max="12804" width="19.7109375" customWidth="1"/>
    <col min="12805" max="12805" width="7" customWidth="1"/>
    <col min="12806" max="12806" width="16.7109375" customWidth="1"/>
    <col min="12807" max="12808" width="11" customWidth="1"/>
    <col min="12809" max="12809" width="12.85546875" customWidth="1"/>
    <col min="12810" max="12814" width="10.7109375" customWidth="1"/>
    <col min="13057" max="13057" width="0.5703125" customWidth="1"/>
    <col min="13058" max="13058" width="7.140625" customWidth="1"/>
    <col min="13060" max="13060" width="19.7109375" customWidth="1"/>
    <col min="13061" max="13061" width="7" customWidth="1"/>
    <col min="13062" max="13062" width="16.7109375" customWidth="1"/>
    <col min="13063" max="13064" width="11" customWidth="1"/>
    <col min="13065" max="13065" width="12.85546875" customWidth="1"/>
    <col min="13066" max="13070" width="10.7109375" customWidth="1"/>
    <col min="13313" max="13313" width="0.5703125" customWidth="1"/>
    <col min="13314" max="13314" width="7.140625" customWidth="1"/>
    <col min="13316" max="13316" width="19.7109375" customWidth="1"/>
    <col min="13317" max="13317" width="7" customWidth="1"/>
    <col min="13318" max="13318" width="16.7109375" customWidth="1"/>
    <col min="13319" max="13320" width="11" customWidth="1"/>
    <col min="13321" max="13321" width="12.85546875" customWidth="1"/>
    <col min="13322" max="13326" width="10.7109375" customWidth="1"/>
    <col min="13569" max="13569" width="0.5703125" customWidth="1"/>
    <col min="13570" max="13570" width="7.140625" customWidth="1"/>
    <col min="13572" max="13572" width="19.7109375" customWidth="1"/>
    <col min="13573" max="13573" width="7" customWidth="1"/>
    <col min="13574" max="13574" width="16.7109375" customWidth="1"/>
    <col min="13575" max="13576" width="11" customWidth="1"/>
    <col min="13577" max="13577" width="12.85546875" customWidth="1"/>
    <col min="13578" max="13582" width="10.7109375" customWidth="1"/>
    <col min="13825" max="13825" width="0.5703125" customWidth="1"/>
    <col min="13826" max="13826" width="7.140625" customWidth="1"/>
    <col min="13828" max="13828" width="19.7109375" customWidth="1"/>
    <col min="13829" max="13829" width="7" customWidth="1"/>
    <col min="13830" max="13830" width="16.7109375" customWidth="1"/>
    <col min="13831" max="13832" width="11" customWidth="1"/>
    <col min="13833" max="13833" width="12.85546875" customWidth="1"/>
    <col min="13834" max="13838" width="10.7109375" customWidth="1"/>
    <col min="14081" max="14081" width="0.5703125" customWidth="1"/>
    <col min="14082" max="14082" width="7.140625" customWidth="1"/>
    <col min="14084" max="14084" width="19.7109375" customWidth="1"/>
    <col min="14085" max="14085" width="7" customWidth="1"/>
    <col min="14086" max="14086" width="16.7109375" customWidth="1"/>
    <col min="14087" max="14088" width="11" customWidth="1"/>
    <col min="14089" max="14089" width="12.85546875" customWidth="1"/>
    <col min="14090" max="14094" width="10.7109375" customWidth="1"/>
    <col min="14337" max="14337" width="0.5703125" customWidth="1"/>
    <col min="14338" max="14338" width="7.140625" customWidth="1"/>
    <col min="14340" max="14340" width="19.7109375" customWidth="1"/>
    <col min="14341" max="14341" width="7" customWidth="1"/>
    <col min="14342" max="14342" width="16.7109375" customWidth="1"/>
    <col min="14343" max="14344" width="11" customWidth="1"/>
    <col min="14345" max="14345" width="12.85546875" customWidth="1"/>
    <col min="14346" max="14350" width="10.7109375" customWidth="1"/>
    <col min="14593" max="14593" width="0.5703125" customWidth="1"/>
    <col min="14594" max="14594" width="7.140625" customWidth="1"/>
    <col min="14596" max="14596" width="19.7109375" customWidth="1"/>
    <col min="14597" max="14597" width="7" customWidth="1"/>
    <col min="14598" max="14598" width="16.7109375" customWidth="1"/>
    <col min="14599" max="14600" width="11" customWidth="1"/>
    <col min="14601" max="14601" width="12.85546875" customWidth="1"/>
    <col min="14602" max="14606" width="10.7109375" customWidth="1"/>
    <col min="14849" max="14849" width="0.5703125" customWidth="1"/>
    <col min="14850" max="14850" width="7.140625" customWidth="1"/>
    <col min="14852" max="14852" width="19.7109375" customWidth="1"/>
    <col min="14853" max="14853" width="7" customWidth="1"/>
    <col min="14854" max="14854" width="16.7109375" customWidth="1"/>
    <col min="14855" max="14856" width="11" customWidth="1"/>
    <col min="14857" max="14857" width="12.85546875" customWidth="1"/>
    <col min="14858" max="14862" width="10.7109375" customWidth="1"/>
    <col min="15105" max="15105" width="0.5703125" customWidth="1"/>
    <col min="15106" max="15106" width="7.140625" customWidth="1"/>
    <col min="15108" max="15108" width="19.7109375" customWidth="1"/>
    <col min="15109" max="15109" width="7" customWidth="1"/>
    <col min="15110" max="15110" width="16.7109375" customWidth="1"/>
    <col min="15111" max="15112" width="11" customWidth="1"/>
    <col min="15113" max="15113" width="12.85546875" customWidth="1"/>
    <col min="15114" max="15118" width="10.7109375" customWidth="1"/>
    <col min="15361" max="15361" width="0.5703125" customWidth="1"/>
    <col min="15362" max="15362" width="7.140625" customWidth="1"/>
    <col min="15364" max="15364" width="19.7109375" customWidth="1"/>
    <col min="15365" max="15365" width="7" customWidth="1"/>
    <col min="15366" max="15366" width="16.7109375" customWidth="1"/>
    <col min="15367" max="15368" width="11" customWidth="1"/>
    <col min="15369" max="15369" width="12.85546875" customWidth="1"/>
    <col min="15370" max="15374" width="10.7109375" customWidth="1"/>
    <col min="15617" max="15617" width="0.5703125" customWidth="1"/>
    <col min="15618" max="15618" width="7.140625" customWidth="1"/>
    <col min="15620" max="15620" width="19.7109375" customWidth="1"/>
    <col min="15621" max="15621" width="7" customWidth="1"/>
    <col min="15622" max="15622" width="16.7109375" customWidth="1"/>
    <col min="15623" max="15624" width="11" customWidth="1"/>
    <col min="15625" max="15625" width="12.85546875" customWidth="1"/>
    <col min="15626" max="15630" width="10.7109375" customWidth="1"/>
    <col min="15873" max="15873" width="0.5703125" customWidth="1"/>
    <col min="15874" max="15874" width="7.140625" customWidth="1"/>
    <col min="15876" max="15876" width="19.7109375" customWidth="1"/>
    <col min="15877" max="15877" width="7" customWidth="1"/>
    <col min="15878" max="15878" width="16.7109375" customWidth="1"/>
    <col min="15879" max="15880" width="11" customWidth="1"/>
    <col min="15881" max="15881" width="12.85546875" customWidth="1"/>
    <col min="15882" max="15886" width="10.7109375" customWidth="1"/>
    <col min="16129" max="16129" width="0.5703125" customWidth="1"/>
    <col min="16130" max="16130" width="7.140625" customWidth="1"/>
    <col min="16132" max="16132" width="19.7109375" customWidth="1"/>
    <col min="16133" max="16133" width="7" customWidth="1"/>
    <col min="16134" max="16134" width="16.7109375" customWidth="1"/>
    <col min="16135" max="16136" width="11" customWidth="1"/>
    <col min="16137" max="16137" width="12.85546875" customWidth="1"/>
    <col min="16138" max="16142" width="10.7109375" customWidth="1"/>
  </cols>
  <sheetData>
    <row r="1" spans="2:14" ht="12" customHeight="1" x14ac:dyDescent="0.2"/>
    <row r="2" spans="2:14" ht="17.25" customHeight="1" x14ac:dyDescent="0.25">
      <c r="B2" s="2"/>
      <c r="C2" s="3" t="s">
        <v>373</v>
      </c>
      <c r="E2" s="4"/>
      <c r="F2" s="3"/>
      <c r="G2" s="5"/>
      <c r="H2" s="6" t="s">
        <v>0</v>
      </c>
      <c r="I2" s="7">
        <v>43107</v>
      </c>
      <c r="J2" s="2"/>
    </row>
    <row r="3" spans="2:14" ht="6" customHeight="1" x14ac:dyDescent="0.2">
      <c r="C3" s="8"/>
      <c r="D3" s="9" t="s">
        <v>1</v>
      </c>
    </row>
    <row r="4" spans="2:14" ht="4.5" customHeight="1" x14ac:dyDescent="0.2"/>
    <row r="5" spans="2:14" ht="13.5" customHeight="1" x14ac:dyDescent="0.25">
      <c r="C5" s="10" t="s">
        <v>2</v>
      </c>
      <c r="D5" s="11" t="s">
        <v>366</v>
      </c>
      <c r="E5" s="12"/>
      <c r="F5" s="13"/>
      <c r="G5" s="14"/>
      <c r="H5" s="13"/>
      <c r="N5" s="7"/>
    </row>
    <row r="7" spans="2:14" x14ac:dyDescent="0.2">
      <c r="C7" s="15" t="s">
        <v>3</v>
      </c>
      <c r="D7" s="16" t="s">
        <v>363</v>
      </c>
      <c r="H7" s="17" t="s">
        <v>4</v>
      </c>
      <c r="I7" s="16" t="s">
        <v>365</v>
      </c>
      <c r="J7" s="16"/>
    </row>
    <row r="8" spans="2:14" x14ac:dyDescent="0.2">
      <c r="D8" s="16" t="s">
        <v>364</v>
      </c>
      <c r="H8" s="17" t="s">
        <v>5</v>
      </c>
      <c r="I8" s="16"/>
      <c r="J8" s="16"/>
    </row>
    <row r="9" spans="2:14" x14ac:dyDescent="0.2">
      <c r="C9" s="17"/>
      <c r="D9" s="16" t="s">
        <v>367</v>
      </c>
      <c r="H9" s="17"/>
      <c r="I9" s="16"/>
    </row>
    <row r="10" spans="2:14" x14ac:dyDescent="0.2">
      <c r="H10" s="17"/>
      <c r="I10" s="16"/>
    </row>
    <row r="11" spans="2:14" x14ac:dyDescent="0.2">
      <c r="C11" s="15" t="s">
        <v>6</v>
      </c>
      <c r="D11" s="16"/>
      <c r="H11" s="17" t="s">
        <v>4</v>
      </c>
      <c r="I11" s="16"/>
      <c r="J11" s="16"/>
    </row>
    <row r="12" spans="2:14" x14ac:dyDescent="0.2">
      <c r="D12" s="16"/>
      <c r="H12" s="17" t="s">
        <v>5</v>
      </c>
      <c r="I12" s="16"/>
      <c r="J12" s="16"/>
    </row>
    <row r="13" spans="2:14" ht="12.75" customHeight="1" x14ac:dyDescent="0.2">
      <c r="C13" s="17"/>
      <c r="D13" s="16"/>
      <c r="I13" s="17"/>
    </row>
    <row r="14" spans="2:14" ht="0.75" hidden="1" customHeight="1" x14ac:dyDescent="0.2">
      <c r="I14" s="17"/>
    </row>
    <row r="15" spans="2:14" ht="4.5" customHeight="1" x14ac:dyDescent="0.2">
      <c r="I15" s="17"/>
    </row>
    <row r="16" spans="2:14" ht="4.5" customHeight="1" x14ac:dyDescent="0.2"/>
    <row r="17" spans="2:11" ht="3.75" customHeight="1" x14ac:dyDescent="0.2"/>
    <row r="18" spans="2:11" ht="13.5" customHeight="1" x14ac:dyDescent="0.2">
      <c r="B18" s="18"/>
      <c r="C18" s="19"/>
      <c r="D18" s="19"/>
      <c r="E18" s="20"/>
      <c r="F18" s="21"/>
      <c r="G18" s="22"/>
      <c r="H18" s="23"/>
      <c r="I18" s="24" t="s">
        <v>7</v>
      </c>
      <c r="J18" s="25"/>
    </row>
    <row r="19" spans="2:11" ht="15" customHeight="1" x14ac:dyDescent="0.2">
      <c r="B19" s="26" t="s">
        <v>8</v>
      </c>
      <c r="C19" s="27"/>
      <c r="D19" s="28">
        <v>15</v>
      </c>
      <c r="E19" s="29" t="s">
        <v>9</v>
      </c>
      <c r="F19" s="30"/>
      <c r="G19" s="31"/>
      <c r="H19" s="195">
        <f>CEILING(G34,1)</f>
        <v>0</v>
      </c>
      <c r="I19" s="196"/>
      <c r="J19" s="32"/>
    </row>
    <row r="20" spans="2:11" x14ac:dyDescent="0.2">
      <c r="B20" s="26" t="s">
        <v>10</v>
      </c>
      <c r="C20" s="27"/>
      <c r="D20" s="28">
        <f>SazbaDPH1</f>
        <v>15</v>
      </c>
      <c r="E20" s="29" t="s">
        <v>9</v>
      </c>
      <c r="F20" s="33"/>
      <c r="G20" s="34"/>
      <c r="H20" s="197">
        <f>ROUND(H19*D20/100,1)</f>
        <v>0</v>
      </c>
      <c r="I20" s="198"/>
      <c r="J20" s="35"/>
    </row>
    <row r="21" spans="2:11" x14ac:dyDescent="0.2">
      <c r="B21" s="26" t="s">
        <v>8</v>
      </c>
      <c r="C21" s="27"/>
      <c r="D21" s="28">
        <v>21</v>
      </c>
      <c r="E21" s="29" t="s">
        <v>9</v>
      </c>
      <c r="F21" s="33"/>
      <c r="G21" s="34"/>
      <c r="H21" s="197">
        <f>CEILING(H34,1)</f>
        <v>0</v>
      </c>
      <c r="I21" s="198"/>
      <c r="J21" s="35"/>
    </row>
    <row r="22" spans="2:11" ht="13.5" thickBot="1" x14ac:dyDescent="0.25">
      <c r="B22" s="26" t="s">
        <v>10</v>
      </c>
      <c r="C22" s="27"/>
      <c r="D22" s="28">
        <f>SazbaDPH2</f>
        <v>21</v>
      </c>
      <c r="E22" s="29" t="s">
        <v>9</v>
      </c>
      <c r="F22" s="36"/>
      <c r="G22" s="37"/>
      <c r="H22" s="199">
        <f>ROUND(H21*D21/100,1)</f>
        <v>0</v>
      </c>
      <c r="I22" s="200"/>
      <c r="J22" s="35"/>
    </row>
    <row r="23" spans="2:11" ht="16.5" thickBot="1" x14ac:dyDescent="0.25">
      <c r="B23" s="38" t="s">
        <v>11</v>
      </c>
      <c r="C23" s="39"/>
      <c r="D23" s="39"/>
      <c r="E23" s="40"/>
      <c r="F23" s="41"/>
      <c r="G23" s="42"/>
      <c r="H23" s="201">
        <f>SUM(SUM(H19:I22))</f>
        <v>0</v>
      </c>
      <c r="I23" s="202"/>
      <c r="J23" s="43"/>
    </row>
    <row r="26" spans="2:11" ht="1.5" customHeight="1" x14ac:dyDescent="0.2"/>
    <row r="27" spans="2:11" ht="15.75" customHeight="1" x14ac:dyDescent="0.25">
      <c r="B27" s="12" t="s">
        <v>12</v>
      </c>
      <c r="C27" s="44"/>
      <c r="D27" s="44"/>
      <c r="E27" s="44"/>
      <c r="F27" s="44"/>
      <c r="G27" s="44"/>
      <c r="H27" s="44"/>
      <c r="I27" s="44"/>
      <c r="J27" s="44"/>
      <c r="K27" s="45"/>
    </row>
    <row r="28" spans="2:11" ht="5.25" customHeight="1" x14ac:dyDescent="0.2">
      <c r="K28" s="45"/>
    </row>
    <row r="29" spans="2:11" ht="24" customHeight="1" x14ac:dyDescent="0.2">
      <c r="B29" s="46" t="s">
        <v>13</v>
      </c>
      <c r="C29" s="47"/>
      <c r="D29" s="47"/>
      <c r="E29" s="48"/>
      <c r="F29" s="49" t="s">
        <v>14</v>
      </c>
      <c r="G29" s="50" t="str">
        <f>CONCATENATE("Základ DPH ",SazbaDPH1," %")</f>
        <v>Základ DPH 15 %</v>
      </c>
      <c r="H29" s="51" t="str">
        <f>CONCATENATE("Základ DPH ",SazbaDPH2," %")</f>
        <v>Základ DPH 21 %</v>
      </c>
      <c r="I29" s="52" t="s">
        <v>15</v>
      </c>
    </row>
    <row r="30" spans="2:11" x14ac:dyDescent="0.2">
      <c r="B30" s="53" t="s">
        <v>225</v>
      </c>
      <c r="C30" s="54" t="s">
        <v>226</v>
      </c>
      <c r="D30" s="55"/>
      <c r="E30" s="56"/>
      <c r="F30" s="57">
        <f>G30+H30+I30</f>
        <v>0</v>
      </c>
      <c r="G30" s="58">
        <v>0</v>
      </c>
      <c r="H30" s="59">
        <f>'02 17-269-I-1 '!G133+VRN</f>
        <v>0</v>
      </c>
      <c r="I30" s="59">
        <f>(G30*SazbaDPH1)/100+(H30*SazbaDPH2)/100</f>
        <v>0</v>
      </c>
    </row>
    <row r="31" spans="2:11" x14ac:dyDescent="0.2">
      <c r="B31" s="60" t="s">
        <v>263</v>
      </c>
      <c r="C31" s="61" t="s">
        <v>264</v>
      </c>
      <c r="D31" s="62"/>
      <c r="E31" s="63"/>
      <c r="F31" s="64">
        <f t="shared" ref="F31:F33" si="0">G31+H31+I31</f>
        <v>0</v>
      </c>
      <c r="G31" s="65">
        <v>0</v>
      </c>
      <c r="H31" s="66">
        <f>'03 17-269-I-2 '!G118+'03 17-269-I-2 '!VRN</f>
        <v>0</v>
      </c>
      <c r="I31" s="67">
        <f t="shared" ref="I31:I33" si="1">G31*SazbaDPH1/100+H31*SazbaDPH2/100</f>
        <v>0</v>
      </c>
    </row>
    <row r="32" spans="2:11" x14ac:dyDescent="0.2">
      <c r="B32" s="60" t="s">
        <v>312</v>
      </c>
      <c r="C32" s="61" t="s">
        <v>313</v>
      </c>
      <c r="D32" s="62"/>
      <c r="E32" s="63"/>
      <c r="F32" s="64">
        <f t="shared" si="0"/>
        <v>0</v>
      </c>
      <c r="G32" s="65">
        <v>0</v>
      </c>
      <c r="H32" s="66">
        <f>'04 17-269-I-3 '!G138+'04 17-269-I-3 '!VRN</f>
        <v>0</v>
      </c>
      <c r="I32" s="67">
        <f t="shared" si="1"/>
        <v>0</v>
      </c>
    </row>
    <row r="33" spans="2:10" x14ac:dyDescent="0.2">
      <c r="B33" s="60" t="s">
        <v>360</v>
      </c>
      <c r="C33" s="61" t="s">
        <v>361</v>
      </c>
      <c r="D33" s="62"/>
      <c r="E33" s="63"/>
      <c r="F33" s="64">
        <f t="shared" si="0"/>
        <v>0</v>
      </c>
      <c r="G33" s="65">
        <v>0</v>
      </c>
      <c r="H33" s="66">
        <f>'05 17-269-I-4 '!G133+'05 17-269-I-4 '!VRN</f>
        <v>0</v>
      </c>
      <c r="I33" s="67">
        <f t="shared" si="1"/>
        <v>0</v>
      </c>
    </row>
    <row r="34" spans="2:10" ht="17.25" customHeight="1" x14ac:dyDescent="0.2">
      <c r="B34" s="68" t="s">
        <v>16</v>
      </c>
      <c r="C34" s="69"/>
      <c r="D34" s="70"/>
      <c r="E34" s="71"/>
      <c r="F34" s="72">
        <f>SUM(F30:F33)</f>
        <v>0</v>
      </c>
      <c r="G34" s="73">
        <f>SUM(G30:G33)</f>
        <v>0</v>
      </c>
      <c r="H34" s="74">
        <f>SUM(H30:H33)</f>
        <v>0</v>
      </c>
      <c r="I34" s="74">
        <f>SUM(I30:I33)</f>
        <v>0</v>
      </c>
    </row>
    <row r="35" spans="2:10" x14ac:dyDescent="0.2">
      <c r="B35" s="75"/>
      <c r="C35" s="75"/>
      <c r="D35" s="75"/>
      <c r="E35" s="75"/>
      <c r="F35" s="75"/>
      <c r="G35" s="75"/>
      <c r="H35" s="75"/>
      <c r="I35" s="75"/>
      <c r="J35" s="75"/>
    </row>
    <row r="36" spans="2:10" x14ac:dyDescent="0.2">
      <c r="B36" s="75"/>
      <c r="C36" s="75"/>
      <c r="D36" s="75"/>
      <c r="E36" s="75"/>
      <c r="F36" s="75"/>
      <c r="G36" s="75"/>
      <c r="H36" s="75"/>
      <c r="I36" s="75"/>
      <c r="J36" s="75"/>
    </row>
    <row r="37" spans="2:10" x14ac:dyDescent="0.2">
      <c r="B37" s="75"/>
      <c r="C37" s="75"/>
      <c r="D37" s="75"/>
      <c r="E37" s="75"/>
      <c r="F37" s="75"/>
      <c r="G37" s="75"/>
      <c r="H37" s="75"/>
      <c r="I37" s="75"/>
      <c r="J37" s="75"/>
    </row>
    <row r="38" spans="2:10" x14ac:dyDescent="0.2">
      <c r="B38" s="75"/>
      <c r="C38" s="75"/>
      <c r="D38" s="75"/>
      <c r="E38" s="75"/>
      <c r="F38" s="75"/>
      <c r="G38" s="75"/>
      <c r="H38" s="75"/>
      <c r="I38" s="75"/>
      <c r="J38" s="75"/>
    </row>
    <row r="39" spans="2:10" x14ac:dyDescent="0.2">
      <c r="B39" s="75"/>
      <c r="C39" s="75"/>
      <c r="D39" s="75"/>
      <c r="E39" s="75"/>
      <c r="F39" s="75"/>
      <c r="G39" s="75"/>
      <c r="H39" s="75"/>
      <c r="I39" s="75"/>
      <c r="J39" s="75"/>
    </row>
    <row r="43" spans="2:10" x14ac:dyDescent="0.2">
      <c r="C43" s="76"/>
      <c r="F43" s="76"/>
    </row>
    <row r="44" spans="2:10" x14ac:dyDescent="0.2">
      <c r="C44" s="77"/>
      <c r="D44" s="78" t="s">
        <v>17</v>
      </c>
      <c r="E44" s="79"/>
      <c r="F44" s="79"/>
      <c r="G44" s="80"/>
      <c r="H44" s="77" t="s">
        <v>18</v>
      </c>
      <c r="I44" s="80"/>
      <c r="J44" s="1"/>
    </row>
  </sheetData>
  <mergeCells count="5">
    <mergeCell ref="H19:I19"/>
    <mergeCell ref="H20:I20"/>
    <mergeCell ref="H21:I21"/>
    <mergeCell ref="H22:I22"/>
    <mergeCell ref="H23:I23"/>
  </mergeCells>
  <pageMargins left="0.59055118110236227" right="0.19685039370078741" top="0.39370078740157483" bottom="0.39370078740157483" header="0" footer="0.19685039370078741"/>
  <pageSetup paperSize="9" orientation="portrait" horizontalDpi="300" verticalDpi="300" r:id="rId1"/>
  <headerFooter alignWithMargins="0">
    <oddFooter>&amp;L&amp;9Zpracováno programem &amp;"Arial CE,Tučné"BUILDpower,  © RTS, a.s.&amp;R&amp;9Stránka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CZ1123"/>
  <sheetViews>
    <sheetView showGridLines="0" showZeros="0" topLeftCell="A106" zoomScaleNormal="100" workbookViewId="0">
      <selection activeCell="L143" sqref="L143"/>
    </sheetView>
  </sheetViews>
  <sheetFormatPr defaultRowHeight="12.75" x14ac:dyDescent="0.2"/>
  <cols>
    <col min="1" max="1" width="4.42578125" style="81" customWidth="1"/>
    <col min="2" max="2" width="11.5703125" style="81" customWidth="1"/>
    <col min="3" max="3" width="40.42578125" style="81" customWidth="1"/>
    <col min="4" max="4" width="5.5703125" style="81" customWidth="1"/>
    <col min="5" max="5" width="8.5703125" style="101" customWidth="1"/>
    <col min="6" max="6" width="9.85546875" style="81" customWidth="1"/>
    <col min="7" max="7" width="13.85546875" style="81" customWidth="1"/>
    <col min="8" max="8" width="11" style="81" hidden="1" customWidth="1"/>
    <col min="9" max="9" width="9.7109375" style="81" hidden="1" customWidth="1"/>
    <col min="10" max="10" width="11.28515625" style="81" hidden="1" customWidth="1"/>
    <col min="11" max="11" width="10.42578125" style="81" hidden="1" customWidth="1"/>
    <col min="12" max="12" width="75.42578125" style="81" customWidth="1"/>
    <col min="13" max="13" width="45.28515625" style="81" customWidth="1"/>
    <col min="14" max="55" width="9.140625" style="81"/>
    <col min="56" max="56" width="62.28515625" style="81" customWidth="1"/>
    <col min="57" max="256" width="9.140625" style="81"/>
    <col min="257" max="257" width="4.42578125" style="81" customWidth="1"/>
    <col min="258" max="258" width="11.5703125" style="81" customWidth="1"/>
    <col min="259" max="259" width="40.42578125" style="81" customWidth="1"/>
    <col min="260" max="260" width="5.5703125" style="81" customWidth="1"/>
    <col min="261" max="261" width="8.5703125" style="81" customWidth="1"/>
    <col min="262" max="262" width="9.85546875" style="81" customWidth="1"/>
    <col min="263" max="263" width="13.85546875" style="81" customWidth="1"/>
    <col min="264" max="264" width="11" style="81" customWidth="1"/>
    <col min="265" max="265" width="9.7109375" style="81" customWidth="1"/>
    <col min="266" max="266" width="11.28515625" style="81" customWidth="1"/>
    <col min="267" max="267" width="10.42578125" style="81" customWidth="1"/>
    <col min="268" max="268" width="75.42578125" style="81" customWidth="1"/>
    <col min="269" max="269" width="45.28515625" style="81" customWidth="1"/>
    <col min="270" max="311" width="9.140625" style="81"/>
    <col min="312" max="312" width="62.28515625" style="81" customWidth="1"/>
    <col min="313" max="512" width="9.140625" style="81"/>
    <col min="513" max="513" width="4.42578125" style="81" customWidth="1"/>
    <col min="514" max="514" width="11.5703125" style="81" customWidth="1"/>
    <col min="515" max="515" width="40.42578125" style="81" customWidth="1"/>
    <col min="516" max="516" width="5.5703125" style="81" customWidth="1"/>
    <col min="517" max="517" width="8.5703125" style="81" customWidth="1"/>
    <col min="518" max="518" width="9.85546875" style="81" customWidth="1"/>
    <col min="519" max="519" width="13.85546875" style="81" customWidth="1"/>
    <col min="520" max="520" width="11" style="81" customWidth="1"/>
    <col min="521" max="521" width="9.7109375" style="81" customWidth="1"/>
    <col min="522" max="522" width="11.28515625" style="81" customWidth="1"/>
    <col min="523" max="523" width="10.42578125" style="81" customWidth="1"/>
    <col min="524" max="524" width="75.42578125" style="81" customWidth="1"/>
    <col min="525" max="525" width="45.28515625" style="81" customWidth="1"/>
    <col min="526" max="567" width="9.140625" style="81"/>
    <col min="568" max="568" width="62.28515625" style="81" customWidth="1"/>
    <col min="569" max="768" width="9.140625" style="81"/>
    <col min="769" max="769" width="4.42578125" style="81" customWidth="1"/>
    <col min="770" max="770" width="11.5703125" style="81" customWidth="1"/>
    <col min="771" max="771" width="40.42578125" style="81" customWidth="1"/>
    <col min="772" max="772" width="5.5703125" style="81" customWidth="1"/>
    <col min="773" max="773" width="8.5703125" style="81" customWidth="1"/>
    <col min="774" max="774" width="9.85546875" style="81" customWidth="1"/>
    <col min="775" max="775" width="13.85546875" style="81" customWidth="1"/>
    <col min="776" max="776" width="11" style="81" customWidth="1"/>
    <col min="777" max="777" width="9.7109375" style="81" customWidth="1"/>
    <col min="778" max="778" width="11.28515625" style="81" customWidth="1"/>
    <col min="779" max="779" width="10.42578125" style="81" customWidth="1"/>
    <col min="780" max="780" width="75.42578125" style="81" customWidth="1"/>
    <col min="781" max="781" width="45.28515625" style="81" customWidth="1"/>
    <col min="782" max="823" width="9.140625" style="81"/>
    <col min="824" max="824" width="62.28515625" style="81" customWidth="1"/>
    <col min="825" max="1024" width="9.140625" style="81"/>
    <col min="1025" max="1025" width="4.42578125" style="81" customWidth="1"/>
    <col min="1026" max="1026" width="11.5703125" style="81" customWidth="1"/>
    <col min="1027" max="1027" width="40.42578125" style="81" customWidth="1"/>
    <col min="1028" max="1028" width="5.5703125" style="81" customWidth="1"/>
    <col min="1029" max="1029" width="8.5703125" style="81" customWidth="1"/>
    <col min="1030" max="1030" width="9.85546875" style="81" customWidth="1"/>
    <col min="1031" max="1031" width="13.85546875" style="81" customWidth="1"/>
    <col min="1032" max="1032" width="11" style="81" customWidth="1"/>
    <col min="1033" max="1033" width="9.7109375" style="81" customWidth="1"/>
    <col min="1034" max="1034" width="11.28515625" style="81" customWidth="1"/>
    <col min="1035" max="1035" width="10.42578125" style="81" customWidth="1"/>
    <col min="1036" max="1036" width="75.42578125" style="81" customWidth="1"/>
    <col min="1037" max="1037" width="45.28515625" style="81" customWidth="1"/>
    <col min="1038" max="1079" width="9.140625" style="81"/>
    <col min="1080" max="1080" width="62.28515625" style="81" customWidth="1"/>
    <col min="1081" max="1280" width="9.140625" style="81"/>
    <col min="1281" max="1281" width="4.42578125" style="81" customWidth="1"/>
    <col min="1282" max="1282" width="11.5703125" style="81" customWidth="1"/>
    <col min="1283" max="1283" width="40.42578125" style="81" customWidth="1"/>
    <col min="1284" max="1284" width="5.5703125" style="81" customWidth="1"/>
    <col min="1285" max="1285" width="8.5703125" style="81" customWidth="1"/>
    <col min="1286" max="1286" width="9.85546875" style="81" customWidth="1"/>
    <col min="1287" max="1287" width="13.85546875" style="81" customWidth="1"/>
    <col min="1288" max="1288" width="11" style="81" customWidth="1"/>
    <col min="1289" max="1289" width="9.7109375" style="81" customWidth="1"/>
    <col min="1290" max="1290" width="11.28515625" style="81" customWidth="1"/>
    <col min="1291" max="1291" width="10.42578125" style="81" customWidth="1"/>
    <col min="1292" max="1292" width="75.42578125" style="81" customWidth="1"/>
    <col min="1293" max="1293" width="45.28515625" style="81" customWidth="1"/>
    <col min="1294" max="1335" width="9.140625" style="81"/>
    <col min="1336" max="1336" width="62.28515625" style="81" customWidth="1"/>
    <col min="1337" max="1536" width="9.140625" style="81"/>
    <col min="1537" max="1537" width="4.42578125" style="81" customWidth="1"/>
    <col min="1538" max="1538" width="11.5703125" style="81" customWidth="1"/>
    <col min="1539" max="1539" width="40.42578125" style="81" customWidth="1"/>
    <col min="1540" max="1540" width="5.5703125" style="81" customWidth="1"/>
    <col min="1541" max="1541" width="8.5703125" style="81" customWidth="1"/>
    <col min="1542" max="1542" width="9.85546875" style="81" customWidth="1"/>
    <col min="1543" max="1543" width="13.85546875" style="81" customWidth="1"/>
    <col min="1544" max="1544" width="11" style="81" customWidth="1"/>
    <col min="1545" max="1545" width="9.7109375" style="81" customWidth="1"/>
    <col min="1546" max="1546" width="11.28515625" style="81" customWidth="1"/>
    <col min="1547" max="1547" width="10.42578125" style="81" customWidth="1"/>
    <col min="1548" max="1548" width="75.42578125" style="81" customWidth="1"/>
    <col min="1549" max="1549" width="45.28515625" style="81" customWidth="1"/>
    <col min="1550" max="1591" width="9.140625" style="81"/>
    <col min="1592" max="1592" width="62.28515625" style="81" customWidth="1"/>
    <col min="1593" max="1792" width="9.140625" style="81"/>
    <col min="1793" max="1793" width="4.42578125" style="81" customWidth="1"/>
    <col min="1794" max="1794" width="11.5703125" style="81" customWidth="1"/>
    <col min="1795" max="1795" width="40.42578125" style="81" customWidth="1"/>
    <col min="1796" max="1796" width="5.5703125" style="81" customWidth="1"/>
    <col min="1797" max="1797" width="8.5703125" style="81" customWidth="1"/>
    <col min="1798" max="1798" width="9.85546875" style="81" customWidth="1"/>
    <col min="1799" max="1799" width="13.85546875" style="81" customWidth="1"/>
    <col min="1800" max="1800" width="11" style="81" customWidth="1"/>
    <col min="1801" max="1801" width="9.7109375" style="81" customWidth="1"/>
    <col min="1802" max="1802" width="11.28515625" style="81" customWidth="1"/>
    <col min="1803" max="1803" width="10.42578125" style="81" customWidth="1"/>
    <col min="1804" max="1804" width="75.42578125" style="81" customWidth="1"/>
    <col min="1805" max="1805" width="45.28515625" style="81" customWidth="1"/>
    <col min="1806" max="1847" width="9.140625" style="81"/>
    <col min="1848" max="1848" width="62.28515625" style="81" customWidth="1"/>
    <col min="1849" max="2048" width="9.140625" style="81"/>
    <col min="2049" max="2049" width="4.42578125" style="81" customWidth="1"/>
    <col min="2050" max="2050" width="11.5703125" style="81" customWidth="1"/>
    <col min="2051" max="2051" width="40.42578125" style="81" customWidth="1"/>
    <col min="2052" max="2052" width="5.5703125" style="81" customWidth="1"/>
    <col min="2053" max="2053" width="8.5703125" style="81" customWidth="1"/>
    <col min="2054" max="2054" width="9.85546875" style="81" customWidth="1"/>
    <col min="2055" max="2055" width="13.85546875" style="81" customWidth="1"/>
    <col min="2056" max="2056" width="11" style="81" customWidth="1"/>
    <col min="2057" max="2057" width="9.7109375" style="81" customWidth="1"/>
    <col min="2058" max="2058" width="11.28515625" style="81" customWidth="1"/>
    <col min="2059" max="2059" width="10.42578125" style="81" customWidth="1"/>
    <col min="2060" max="2060" width="75.42578125" style="81" customWidth="1"/>
    <col min="2061" max="2061" width="45.28515625" style="81" customWidth="1"/>
    <col min="2062" max="2103" width="9.140625" style="81"/>
    <col min="2104" max="2104" width="62.28515625" style="81" customWidth="1"/>
    <col min="2105" max="2304" width="9.140625" style="81"/>
    <col min="2305" max="2305" width="4.42578125" style="81" customWidth="1"/>
    <col min="2306" max="2306" width="11.5703125" style="81" customWidth="1"/>
    <col min="2307" max="2307" width="40.42578125" style="81" customWidth="1"/>
    <col min="2308" max="2308" width="5.5703125" style="81" customWidth="1"/>
    <col min="2309" max="2309" width="8.5703125" style="81" customWidth="1"/>
    <col min="2310" max="2310" width="9.85546875" style="81" customWidth="1"/>
    <col min="2311" max="2311" width="13.85546875" style="81" customWidth="1"/>
    <col min="2312" max="2312" width="11" style="81" customWidth="1"/>
    <col min="2313" max="2313" width="9.7109375" style="81" customWidth="1"/>
    <col min="2314" max="2314" width="11.28515625" style="81" customWidth="1"/>
    <col min="2315" max="2315" width="10.42578125" style="81" customWidth="1"/>
    <col min="2316" max="2316" width="75.42578125" style="81" customWidth="1"/>
    <col min="2317" max="2317" width="45.28515625" style="81" customWidth="1"/>
    <col min="2318" max="2359" width="9.140625" style="81"/>
    <col min="2360" max="2360" width="62.28515625" style="81" customWidth="1"/>
    <col min="2361" max="2560" width="9.140625" style="81"/>
    <col min="2561" max="2561" width="4.42578125" style="81" customWidth="1"/>
    <col min="2562" max="2562" width="11.5703125" style="81" customWidth="1"/>
    <col min="2563" max="2563" width="40.42578125" style="81" customWidth="1"/>
    <col min="2564" max="2564" width="5.5703125" style="81" customWidth="1"/>
    <col min="2565" max="2565" width="8.5703125" style="81" customWidth="1"/>
    <col min="2566" max="2566" width="9.85546875" style="81" customWidth="1"/>
    <col min="2567" max="2567" width="13.85546875" style="81" customWidth="1"/>
    <col min="2568" max="2568" width="11" style="81" customWidth="1"/>
    <col min="2569" max="2569" width="9.7109375" style="81" customWidth="1"/>
    <col min="2570" max="2570" width="11.28515625" style="81" customWidth="1"/>
    <col min="2571" max="2571" width="10.42578125" style="81" customWidth="1"/>
    <col min="2572" max="2572" width="75.42578125" style="81" customWidth="1"/>
    <col min="2573" max="2573" width="45.28515625" style="81" customWidth="1"/>
    <col min="2574" max="2615" width="9.140625" style="81"/>
    <col min="2616" max="2616" width="62.28515625" style="81" customWidth="1"/>
    <col min="2617" max="2816" width="9.140625" style="81"/>
    <col min="2817" max="2817" width="4.42578125" style="81" customWidth="1"/>
    <col min="2818" max="2818" width="11.5703125" style="81" customWidth="1"/>
    <col min="2819" max="2819" width="40.42578125" style="81" customWidth="1"/>
    <col min="2820" max="2820" width="5.5703125" style="81" customWidth="1"/>
    <col min="2821" max="2821" width="8.5703125" style="81" customWidth="1"/>
    <col min="2822" max="2822" width="9.85546875" style="81" customWidth="1"/>
    <col min="2823" max="2823" width="13.85546875" style="81" customWidth="1"/>
    <col min="2824" max="2824" width="11" style="81" customWidth="1"/>
    <col min="2825" max="2825" width="9.7109375" style="81" customWidth="1"/>
    <col min="2826" max="2826" width="11.28515625" style="81" customWidth="1"/>
    <col min="2827" max="2827" width="10.42578125" style="81" customWidth="1"/>
    <col min="2828" max="2828" width="75.42578125" style="81" customWidth="1"/>
    <col min="2829" max="2829" width="45.28515625" style="81" customWidth="1"/>
    <col min="2830" max="2871" width="9.140625" style="81"/>
    <col min="2872" max="2872" width="62.28515625" style="81" customWidth="1"/>
    <col min="2873" max="3072" width="9.140625" style="81"/>
    <col min="3073" max="3073" width="4.42578125" style="81" customWidth="1"/>
    <col min="3074" max="3074" width="11.5703125" style="81" customWidth="1"/>
    <col min="3075" max="3075" width="40.42578125" style="81" customWidth="1"/>
    <col min="3076" max="3076" width="5.5703125" style="81" customWidth="1"/>
    <col min="3077" max="3077" width="8.5703125" style="81" customWidth="1"/>
    <col min="3078" max="3078" width="9.85546875" style="81" customWidth="1"/>
    <col min="3079" max="3079" width="13.85546875" style="81" customWidth="1"/>
    <col min="3080" max="3080" width="11" style="81" customWidth="1"/>
    <col min="3081" max="3081" width="9.7109375" style="81" customWidth="1"/>
    <col min="3082" max="3082" width="11.28515625" style="81" customWidth="1"/>
    <col min="3083" max="3083" width="10.42578125" style="81" customWidth="1"/>
    <col min="3084" max="3084" width="75.42578125" style="81" customWidth="1"/>
    <col min="3085" max="3085" width="45.28515625" style="81" customWidth="1"/>
    <col min="3086" max="3127" width="9.140625" style="81"/>
    <col min="3128" max="3128" width="62.28515625" style="81" customWidth="1"/>
    <col min="3129" max="3328" width="9.140625" style="81"/>
    <col min="3329" max="3329" width="4.42578125" style="81" customWidth="1"/>
    <col min="3330" max="3330" width="11.5703125" style="81" customWidth="1"/>
    <col min="3331" max="3331" width="40.42578125" style="81" customWidth="1"/>
    <col min="3332" max="3332" width="5.5703125" style="81" customWidth="1"/>
    <col min="3333" max="3333" width="8.5703125" style="81" customWidth="1"/>
    <col min="3334" max="3334" width="9.85546875" style="81" customWidth="1"/>
    <col min="3335" max="3335" width="13.85546875" style="81" customWidth="1"/>
    <col min="3336" max="3336" width="11" style="81" customWidth="1"/>
    <col min="3337" max="3337" width="9.7109375" style="81" customWidth="1"/>
    <col min="3338" max="3338" width="11.28515625" style="81" customWidth="1"/>
    <col min="3339" max="3339" width="10.42578125" style="81" customWidth="1"/>
    <col min="3340" max="3340" width="75.42578125" style="81" customWidth="1"/>
    <col min="3341" max="3341" width="45.28515625" style="81" customWidth="1"/>
    <col min="3342" max="3383" width="9.140625" style="81"/>
    <col min="3384" max="3384" width="62.28515625" style="81" customWidth="1"/>
    <col min="3385" max="3584" width="9.140625" style="81"/>
    <col min="3585" max="3585" width="4.42578125" style="81" customWidth="1"/>
    <col min="3586" max="3586" width="11.5703125" style="81" customWidth="1"/>
    <col min="3587" max="3587" width="40.42578125" style="81" customWidth="1"/>
    <col min="3588" max="3588" width="5.5703125" style="81" customWidth="1"/>
    <col min="3589" max="3589" width="8.5703125" style="81" customWidth="1"/>
    <col min="3590" max="3590" width="9.85546875" style="81" customWidth="1"/>
    <col min="3591" max="3591" width="13.85546875" style="81" customWidth="1"/>
    <col min="3592" max="3592" width="11" style="81" customWidth="1"/>
    <col min="3593" max="3593" width="9.7109375" style="81" customWidth="1"/>
    <col min="3594" max="3594" width="11.28515625" style="81" customWidth="1"/>
    <col min="3595" max="3595" width="10.42578125" style="81" customWidth="1"/>
    <col min="3596" max="3596" width="75.42578125" style="81" customWidth="1"/>
    <col min="3597" max="3597" width="45.28515625" style="81" customWidth="1"/>
    <col min="3598" max="3639" width="9.140625" style="81"/>
    <col min="3640" max="3640" width="62.28515625" style="81" customWidth="1"/>
    <col min="3641" max="3840" width="9.140625" style="81"/>
    <col min="3841" max="3841" width="4.42578125" style="81" customWidth="1"/>
    <col min="3842" max="3842" width="11.5703125" style="81" customWidth="1"/>
    <col min="3843" max="3843" width="40.42578125" style="81" customWidth="1"/>
    <col min="3844" max="3844" width="5.5703125" style="81" customWidth="1"/>
    <col min="3845" max="3845" width="8.5703125" style="81" customWidth="1"/>
    <col min="3846" max="3846" width="9.85546875" style="81" customWidth="1"/>
    <col min="3847" max="3847" width="13.85546875" style="81" customWidth="1"/>
    <col min="3848" max="3848" width="11" style="81" customWidth="1"/>
    <col min="3849" max="3849" width="9.7109375" style="81" customWidth="1"/>
    <col min="3850" max="3850" width="11.28515625" style="81" customWidth="1"/>
    <col min="3851" max="3851" width="10.42578125" style="81" customWidth="1"/>
    <col min="3852" max="3852" width="75.42578125" style="81" customWidth="1"/>
    <col min="3853" max="3853" width="45.28515625" style="81" customWidth="1"/>
    <col min="3854" max="3895" width="9.140625" style="81"/>
    <col min="3896" max="3896" width="62.28515625" style="81" customWidth="1"/>
    <col min="3897" max="4096" width="9.140625" style="81"/>
    <col min="4097" max="4097" width="4.42578125" style="81" customWidth="1"/>
    <col min="4098" max="4098" width="11.5703125" style="81" customWidth="1"/>
    <col min="4099" max="4099" width="40.42578125" style="81" customWidth="1"/>
    <col min="4100" max="4100" width="5.5703125" style="81" customWidth="1"/>
    <col min="4101" max="4101" width="8.5703125" style="81" customWidth="1"/>
    <col min="4102" max="4102" width="9.85546875" style="81" customWidth="1"/>
    <col min="4103" max="4103" width="13.85546875" style="81" customWidth="1"/>
    <col min="4104" max="4104" width="11" style="81" customWidth="1"/>
    <col min="4105" max="4105" width="9.7109375" style="81" customWidth="1"/>
    <col min="4106" max="4106" width="11.28515625" style="81" customWidth="1"/>
    <col min="4107" max="4107" width="10.42578125" style="81" customWidth="1"/>
    <col min="4108" max="4108" width="75.42578125" style="81" customWidth="1"/>
    <col min="4109" max="4109" width="45.28515625" style="81" customWidth="1"/>
    <col min="4110" max="4151" width="9.140625" style="81"/>
    <col min="4152" max="4152" width="62.28515625" style="81" customWidth="1"/>
    <col min="4153" max="4352" width="9.140625" style="81"/>
    <col min="4353" max="4353" width="4.42578125" style="81" customWidth="1"/>
    <col min="4354" max="4354" width="11.5703125" style="81" customWidth="1"/>
    <col min="4355" max="4355" width="40.42578125" style="81" customWidth="1"/>
    <col min="4356" max="4356" width="5.5703125" style="81" customWidth="1"/>
    <col min="4357" max="4357" width="8.5703125" style="81" customWidth="1"/>
    <col min="4358" max="4358" width="9.85546875" style="81" customWidth="1"/>
    <col min="4359" max="4359" width="13.85546875" style="81" customWidth="1"/>
    <col min="4360" max="4360" width="11" style="81" customWidth="1"/>
    <col min="4361" max="4361" width="9.7109375" style="81" customWidth="1"/>
    <col min="4362" max="4362" width="11.28515625" style="81" customWidth="1"/>
    <col min="4363" max="4363" width="10.42578125" style="81" customWidth="1"/>
    <col min="4364" max="4364" width="75.42578125" style="81" customWidth="1"/>
    <col min="4365" max="4365" width="45.28515625" style="81" customWidth="1"/>
    <col min="4366" max="4407" width="9.140625" style="81"/>
    <col min="4408" max="4408" width="62.28515625" style="81" customWidth="1"/>
    <col min="4409" max="4608" width="9.140625" style="81"/>
    <col min="4609" max="4609" width="4.42578125" style="81" customWidth="1"/>
    <col min="4610" max="4610" width="11.5703125" style="81" customWidth="1"/>
    <col min="4611" max="4611" width="40.42578125" style="81" customWidth="1"/>
    <col min="4612" max="4612" width="5.5703125" style="81" customWidth="1"/>
    <col min="4613" max="4613" width="8.5703125" style="81" customWidth="1"/>
    <col min="4614" max="4614" width="9.85546875" style="81" customWidth="1"/>
    <col min="4615" max="4615" width="13.85546875" style="81" customWidth="1"/>
    <col min="4616" max="4616" width="11" style="81" customWidth="1"/>
    <col min="4617" max="4617" width="9.7109375" style="81" customWidth="1"/>
    <col min="4618" max="4618" width="11.28515625" style="81" customWidth="1"/>
    <col min="4619" max="4619" width="10.42578125" style="81" customWidth="1"/>
    <col min="4620" max="4620" width="75.42578125" style="81" customWidth="1"/>
    <col min="4621" max="4621" width="45.28515625" style="81" customWidth="1"/>
    <col min="4622" max="4663" width="9.140625" style="81"/>
    <col min="4664" max="4664" width="62.28515625" style="81" customWidth="1"/>
    <col min="4665" max="4864" width="9.140625" style="81"/>
    <col min="4865" max="4865" width="4.42578125" style="81" customWidth="1"/>
    <col min="4866" max="4866" width="11.5703125" style="81" customWidth="1"/>
    <col min="4867" max="4867" width="40.42578125" style="81" customWidth="1"/>
    <col min="4868" max="4868" width="5.5703125" style="81" customWidth="1"/>
    <col min="4869" max="4869" width="8.5703125" style="81" customWidth="1"/>
    <col min="4870" max="4870" width="9.85546875" style="81" customWidth="1"/>
    <col min="4871" max="4871" width="13.85546875" style="81" customWidth="1"/>
    <col min="4872" max="4872" width="11" style="81" customWidth="1"/>
    <col min="4873" max="4873" width="9.7109375" style="81" customWidth="1"/>
    <col min="4874" max="4874" width="11.28515625" style="81" customWidth="1"/>
    <col min="4875" max="4875" width="10.42578125" style="81" customWidth="1"/>
    <col min="4876" max="4876" width="75.42578125" style="81" customWidth="1"/>
    <col min="4877" max="4877" width="45.28515625" style="81" customWidth="1"/>
    <col min="4878" max="4919" width="9.140625" style="81"/>
    <col min="4920" max="4920" width="62.28515625" style="81" customWidth="1"/>
    <col min="4921" max="5120" width="9.140625" style="81"/>
    <col min="5121" max="5121" width="4.42578125" style="81" customWidth="1"/>
    <col min="5122" max="5122" width="11.5703125" style="81" customWidth="1"/>
    <col min="5123" max="5123" width="40.42578125" style="81" customWidth="1"/>
    <col min="5124" max="5124" width="5.5703125" style="81" customWidth="1"/>
    <col min="5125" max="5125" width="8.5703125" style="81" customWidth="1"/>
    <col min="5126" max="5126" width="9.85546875" style="81" customWidth="1"/>
    <col min="5127" max="5127" width="13.85546875" style="81" customWidth="1"/>
    <col min="5128" max="5128" width="11" style="81" customWidth="1"/>
    <col min="5129" max="5129" width="9.7109375" style="81" customWidth="1"/>
    <col min="5130" max="5130" width="11.28515625" style="81" customWidth="1"/>
    <col min="5131" max="5131" width="10.42578125" style="81" customWidth="1"/>
    <col min="5132" max="5132" width="75.42578125" style="81" customWidth="1"/>
    <col min="5133" max="5133" width="45.28515625" style="81" customWidth="1"/>
    <col min="5134" max="5175" width="9.140625" style="81"/>
    <col min="5176" max="5176" width="62.28515625" style="81" customWidth="1"/>
    <col min="5177" max="5376" width="9.140625" style="81"/>
    <col min="5377" max="5377" width="4.42578125" style="81" customWidth="1"/>
    <col min="5378" max="5378" width="11.5703125" style="81" customWidth="1"/>
    <col min="5379" max="5379" width="40.42578125" style="81" customWidth="1"/>
    <col min="5380" max="5380" width="5.5703125" style="81" customWidth="1"/>
    <col min="5381" max="5381" width="8.5703125" style="81" customWidth="1"/>
    <col min="5382" max="5382" width="9.85546875" style="81" customWidth="1"/>
    <col min="5383" max="5383" width="13.85546875" style="81" customWidth="1"/>
    <col min="5384" max="5384" width="11" style="81" customWidth="1"/>
    <col min="5385" max="5385" width="9.7109375" style="81" customWidth="1"/>
    <col min="5386" max="5386" width="11.28515625" style="81" customWidth="1"/>
    <col min="5387" max="5387" width="10.42578125" style="81" customWidth="1"/>
    <col min="5388" max="5388" width="75.42578125" style="81" customWidth="1"/>
    <col min="5389" max="5389" width="45.28515625" style="81" customWidth="1"/>
    <col min="5390" max="5431" width="9.140625" style="81"/>
    <col min="5432" max="5432" width="62.28515625" style="81" customWidth="1"/>
    <col min="5433" max="5632" width="9.140625" style="81"/>
    <col min="5633" max="5633" width="4.42578125" style="81" customWidth="1"/>
    <col min="5634" max="5634" width="11.5703125" style="81" customWidth="1"/>
    <col min="5635" max="5635" width="40.42578125" style="81" customWidth="1"/>
    <col min="5636" max="5636" width="5.5703125" style="81" customWidth="1"/>
    <col min="5637" max="5637" width="8.5703125" style="81" customWidth="1"/>
    <col min="5638" max="5638" width="9.85546875" style="81" customWidth="1"/>
    <col min="5639" max="5639" width="13.85546875" style="81" customWidth="1"/>
    <col min="5640" max="5640" width="11" style="81" customWidth="1"/>
    <col min="5641" max="5641" width="9.7109375" style="81" customWidth="1"/>
    <col min="5642" max="5642" width="11.28515625" style="81" customWidth="1"/>
    <col min="5643" max="5643" width="10.42578125" style="81" customWidth="1"/>
    <col min="5644" max="5644" width="75.42578125" style="81" customWidth="1"/>
    <col min="5645" max="5645" width="45.28515625" style="81" customWidth="1"/>
    <col min="5646" max="5687" width="9.140625" style="81"/>
    <col min="5688" max="5688" width="62.28515625" style="81" customWidth="1"/>
    <col min="5689" max="5888" width="9.140625" style="81"/>
    <col min="5889" max="5889" width="4.42578125" style="81" customWidth="1"/>
    <col min="5890" max="5890" width="11.5703125" style="81" customWidth="1"/>
    <col min="5891" max="5891" width="40.42578125" style="81" customWidth="1"/>
    <col min="5892" max="5892" width="5.5703125" style="81" customWidth="1"/>
    <col min="5893" max="5893" width="8.5703125" style="81" customWidth="1"/>
    <col min="5894" max="5894" width="9.85546875" style="81" customWidth="1"/>
    <col min="5895" max="5895" width="13.85546875" style="81" customWidth="1"/>
    <col min="5896" max="5896" width="11" style="81" customWidth="1"/>
    <col min="5897" max="5897" width="9.7109375" style="81" customWidth="1"/>
    <col min="5898" max="5898" width="11.28515625" style="81" customWidth="1"/>
    <col min="5899" max="5899" width="10.42578125" style="81" customWidth="1"/>
    <col min="5900" max="5900" width="75.42578125" style="81" customWidth="1"/>
    <col min="5901" max="5901" width="45.28515625" style="81" customWidth="1"/>
    <col min="5902" max="5943" width="9.140625" style="81"/>
    <col min="5944" max="5944" width="62.28515625" style="81" customWidth="1"/>
    <col min="5945" max="6144" width="9.140625" style="81"/>
    <col min="6145" max="6145" width="4.42578125" style="81" customWidth="1"/>
    <col min="6146" max="6146" width="11.5703125" style="81" customWidth="1"/>
    <col min="6147" max="6147" width="40.42578125" style="81" customWidth="1"/>
    <col min="6148" max="6148" width="5.5703125" style="81" customWidth="1"/>
    <col min="6149" max="6149" width="8.5703125" style="81" customWidth="1"/>
    <col min="6150" max="6150" width="9.85546875" style="81" customWidth="1"/>
    <col min="6151" max="6151" width="13.85546875" style="81" customWidth="1"/>
    <col min="6152" max="6152" width="11" style="81" customWidth="1"/>
    <col min="6153" max="6153" width="9.7109375" style="81" customWidth="1"/>
    <col min="6154" max="6154" width="11.28515625" style="81" customWidth="1"/>
    <col min="6155" max="6155" width="10.42578125" style="81" customWidth="1"/>
    <col min="6156" max="6156" width="75.42578125" style="81" customWidth="1"/>
    <col min="6157" max="6157" width="45.28515625" style="81" customWidth="1"/>
    <col min="6158" max="6199" width="9.140625" style="81"/>
    <col min="6200" max="6200" width="62.28515625" style="81" customWidth="1"/>
    <col min="6201" max="6400" width="9.140625" style="81"/>
    <col min="6401" max="6401" width="4.42578125" style="81" customWidth="1"/>
    <col min="6402" max="6402" width="11.5703125" style="81" customWidth="1"/>
    <col min="6403" max="6403" width="40.42578125" style="81" customWidth="1"/>
    <col min="6404" max="6404" width="5.5703125" style="81" customWidth="1"/>
    <col min="6405" max="6405" width="8.5703125" style="81" customWidth="1"/>
    <col min="6406" max="6406" width="9.85546875" style="81" customWidth="1"/>
    <col min="6407" max="6407" width="13.85546875" style="81" customWidth="1"/>
    <col min="6408" max="6408" width="11" style="81" customWidth="1"/>
    <col min="6409" max="6409" width="9.7109375" style="81" customWidth="1"/>
    <col min="6410" max="6410" width="11.28515625" style="81" customWidth="1"/>
    <col min="6411" max="6411" width="10.42578125" style="81" customWidth="1"/>
    <col min="6412" max="6412" width="75.42578125" style="81" customWidth="1"/>
    <col min="6413" max="6413" width="45.28515625" style="81" customWidth="1"/>
    <col min="6414" max="6455" width="9.140625" style="81"/>
    <col min="6456" max="6456" width="62.28515625" style="81" customWidth="1"/>
    <col min="6457" max="6656" width="9.140625" style="81"/>
    <col min="6657" max="6657" width="4.42578125" style="81" customWidth="1"/>
    <col min="6658" max="6658" width="11.5703125" style="81" customWidth="1"/>
    <col min="6659" max="6659" width="40.42578125" style="81" customWidth="1"/>
    <col min="6660" max="6660" width="5.5703125" style="81" customWidth="1"/>
    <col min="6661" max="6661" width="8.5703125" style="81" customWidth="1"/>
    <col min="6662" max="6662" width="9.85546875" style="81" customWidth="1"/>
    <col min="6663" max="6663" width="13.85546875" style="81" customWidth="1"/>
    <col min="6664" max="6664" width="11" style="81" customWidth="1"/>
    <col min="6665" max="6665" width="9.7109375" style="81" customWidth="1"/>
    <col min="6666" max="6666" width="11.28515625" style="81" customWidth="1"/>
    <col min="6667" max="6667" width="10.42578125" style="81" customWidth="1"/>
    <col min="6668" max="6668" width="75.42578125" style="81" customWidth="1"/>
    <col min="6669" max="6669" width="45.28515625" style="81" customWidth="1"/>
    <col min="6670" max="6711" width="9.140625" style="81"/>
    <col min="6712" max="6712" width="62.28515625" style="81" customWidth="1"/>
    <col min="6713" max="6912" width="9.140625" style="81"/>
    <col min="6913" max="6913" width="4.42578125" style="81" customWidth="1"/>
    <col min="6914" max="6914" width="11.5703125" style="81" customWidth="1"/>
    <col min="6915" max="6915" width="40.42578125" style="81" customWidth="1"/>
    <col min="6916" max="6916" width="5.5703125" style="81" customWidth="1"/>
    <col min="6917" max="6917" width="8.5703125" style="81" customWidth="1"/>
    <col min="6918" max="6918" width="9.85546875" style="81" customWidth="1"/>
    <col min="6919" max="6919" width="13.85546875" style="81" customWidth="1"/>
    <col min="6920" max="6920" width="11" style="81" customWidth="1"/>
    <col min="6921" max="6921" width="9.7109375" style="81" customWidth="1"/>
    <col min="6922" max="6922" width="11.28515625" style="81" customWidth="1"/>
    <col min="6923" max="6923" width="10.42578125" style="81" customWidth="1"/>
    <col min="6924" max="6924" width="75.42578125" style="81" customWidth="1"/>
    <col min="6925" max="6925" width="45.28515625" style="81" customWidth="1"/>
    <col min="6926" max="6967" width="9.140625" style="81"/>
    <col min="6968" max="6968" width="62.28515625" style="81" customWidth="1"/>
    <col min="6969" max="7168" width="9.140625" style="81"/>
    <col min="7169" max="7169" width="4.42578125" style="81" customWidth="1"/>
    <col min="7170" max="7170" width="11.5703125" style="81" customWidth="1"/>
    <col min="7171" max="7171" width="40.42578125" style="81" customWidth="1"/>
    <col min="7172" max="7172" width="5.5703125" style="81" customWidth="1"/>
    <col min="7173" max="7173" width="8.5703125" style="81" customWidth="1"/>
    <col min="7174" max="7174" width="9.85546875" style="81" customWidth="1"/>
    <col min="7175" max="7175" width="13.85546875" style="81" customWidth="1"/>
    <col min="7176" max="7176" width="11" style="81" customWidth="1"/>
    <col min="7177" max="7177" width="9.7109375" style="81" customWidth="1"/>
    <col min="7178" max="7178" width="11.28515625" style="81" customWidth="1"/>
    <col min="7179" max="7179" width="10.42578125" style="81" customWidth="1"/>
    <col min="7180" max="7180" width="75.42578125" style="81" customWidth="1"/>
    <col min="7181" max="7181" width="45.28515625" style="81" customWidth="1"/>
    <col min="7182" max="7223" width="9.140625" style="81"/>
    <col min="7224" max="7224" width="62.28515625" style="81" customWidth="1"/>
    <col min="7225" max="7424" width="9.140625" style="81"/>
    <col min="7425" max="7425" width="4.42578125" style="81" customWidth="1"/>
    <col min="7426" max="7426" width="11.5703125" style="81" customWidth="1"/>
    <col min="7427" max="7427" width="40.42578125" style="81" customWidth="1"/>
    <col min="7428" max="7428" width="5.5703125" style="81" customWidth="1"/>
    <col min="7429" max="7429" width="8.5703125" style="81" customWidth="1"/>
    <col min="7430" max="7430" width="9.85546875" style="81" customWidth="1"/>
    <col min="7431" max="7431" width="13.85546875" style="81" customWidth="1"/>
    <col min="7432" max="7432" width="11" style="81" customWidth="1"/>
    <col min="7433" max="7433" width="9.7109375" style="81" customWidth="1"/>
    <col min="7434" max="7434" width="11.28515625" style="81" customWidth="1"/>
    <col min="7435" max="7435" width="10.42578125" style="81" customWidth="1"/>
    <col min="7436" max="7436" width="75.42578125" style="81" customWidth="1"/>
    <col min="7437" max="7437" width="45.28515625" style="81" customWidth="1"/>
    <col min="7438" max="7479" width="9.140625" style="81"/>
    <col min="7480" max="7480" width="62.28515625" style="81" customWidth="1"/>
    <col min="7481" max="7680" width="9.140625" style="81"/>
    <col min="7681" max="7681" width="4.42578125" style="81" customWidth="1"/>
    <col min="7682" max="7682" width="11.5703125" style="81" customWidth="1"/>
    <col min="7683" max="7683" width="40.42578125" style="81" customWidth="1"/>
    <col min="7684" max="7684" width="5.5703125" style="81" customWidth="1"/>
    <col min="7685" max="7685" width="8.5703125" style="81" customWidth="1"/>
    <col min="7686" max="7686" width="9.85546875" style="81" customWidth="1"/>
    <col min="7687" max="7687" width="13.85546875" style="81" customWidth="1"/>
    <col min="7688" max="7688" width="11" style="81" customWidth="1"/>
    <col min="7689" max="7689" width="9.7109375" style="81" customWidth="1"/>
    <col min="7690" max="7690" width="11.28515625" style="81" customWidth="1"/>
    <col min="7691" max="7691" width="10.42578125" style="81" customWidth="1"/>
    <col min="7692" max="7692" width="75.42578125" style="81" customWidth="1"/>
    <col min="7693" max="7693" width="45.28515625" style="81" customWidth="1"/>
    <col min="7694" max="7735" width="9.140625" style="81"/>
    <col min="7736" max="7736" width="62.28515625" style="81" customWidth="1"/>
    <col min="7737" max="7936" width="9.140625" style="81"/>
    <col min="7937" max="7937" width="4.42578125" style="81" customWidth="1"/>
    <col min="7938" max="7938" width="11.5703125" style="81" customWidth="1"/>
    <col min="7939" max="7939" width="40.42578125" style="81" customWidth="1"/>
    <col min="7940" max="7940" width="5.5703125" style="81" customWidth="1"/>
    <col min="7941" max="7941" width="8.5703125" style="81" customWidth="1"/>
    <col min="7942" max="7942" width="9.85546875" style="81" customWidth="1"/>
    <col min="7943" max="7943" width="13.85546875" style="81" customWidth="1"/>
    <col min="7944" max="7944" width="11" style="81" customWidth="1"/>
    <col min="7945" max="7945" width="9.7109375" style="81" customWidth="1"/>
    <col min="7946" max="7946" width="11.28515625" style="81" customWidth="1"/>
    <col min="7947" max="7947" width="10.42578125" style="81" customWidth="1"/>
    <col min="7948" max="7948" width="75.42578125" style="81" customWidth="1"/>
    <col min="7949" max="7949" width="45.28515625" style="81" customWidth="1"/>
    <col min="7950" max="7991" width="9.140625" style="81"/>
    <col min="7992" max="7992" width="62.28515625" style="81" customWidth="1"/>
    <col min="7993" max="8192" width="9.140625" style="81"/>
    <col min="8193" max="8193" width="4.42578125" style="81" customWidth="1"/>
    <col min="8194" max="8194" width="11.5703125" style="81" customWidth="1"/>
    <col min="8195" max="8195" width="40.42578125" style="81" customWidth="1"/>
    <col min="8196" max="8196" width="5.5703125" style="81" customWidth="1"/>
    <col min="8197" max="8197" width="8.5703125" style="81" customWidth="1"/>
    <col min="8198" max="8198" width="9.85546875" style="81" customWidth="1"/>
    <col min="8199" max="8199" width="13.85546875" style="81" customWidth="1"/>
    <col min="8200" max="8200" width="11" style="81" customWidth="1"/>
    <col min="8201" max="8201" width="9.7109375" style="81" customWidth="1"/>
    <col min="8202" max="8202" width="11.28515625" style="81" customWidth="1"/>
    <col min="8203" max="8203" width="10.42578125" style="81" customWidth="1"/>
    <col min="8204" max="8204" width="75.42578125" style="81" customWidth="1"/>
    <col min="8205" max="8205" width="45.28515625" style="81" customWidth="1"/>
    <col min="8206" max="8247" width="9.140625" style="81"/>
    <col min="8248" max="8248" width="62.28515625" style="81" customWidth="1"/>
    <col min="8249" max="8448" width="9.140625" style="81"/>
    <col min="8449" max="8449" width="4.42578125" style="81" customWidth="1"/>
    <col min="8450" max="8450" width="11.5703125" style="81" customWidth="1"/>
    <col min="8451" max="8451" width="40.42578125" style="81" customWidth="1"/>
    <col min="8452" max="8452" width="5.5703125" style="81" customWidth="1"/>
    <col min="8453" max="8453" width="8.5703125" style="81" customWidth="1"/>
    <col min="8454" max="8454" width="9.85546875" style="81" customWidth="1"/>
    <col min="8455" max="8455" width="13.85546875" style="81" customWidth="1"/>
    <col min="8456" max="8456" width="11" style="81" customWidth="1"/>
    <col min="8457" max="8457" width="9.7109375" style="81" customWidth="1"/>
    <col min="8458" max="8458" width="11.28515625" style="81" customWidth="1"/>
    <col min="8459" max="8459" width="10.42578125" style="81" customWidth="1"/>
    <col min="8460" max="8460" width="75.42578125" style="81" customWidth="1"/>
    <col min="8461" max="8461" width="45.28515625" style="81" customWidth="1"/>
    <col min="8462" max="8503" width="9.140625" style="81"/>
    <col min="8504" max="8504" width="62.28515625" style="81" customWidth="1"/>
    <col min="8505" max="8704" width="9.140625" style="81"/>
    <col min="8705" max="8705" width="4.42578125" style="81" customWidth="1"/>
    <col min="8706" max="8706" width="11.5703125" style="81" customWidth="1"/>
    <col min="8707" max="8707" width="40.42578125" style="81" customWidth="1"/>
    <col min="8708" max="8708" width="5.5703125" style="81" customWidth="1"/>
    <col min="8709" max="8709" width="8.5703125" style="81" customWidth="1"/>
    <col min="8710" max="8710" width="9.85546875" style="81" customWidth="1"/>
    <col min="8711" max="8711" width="13.85546875" style="81" customWidth="1"/>
    <col min="8712" max="8712" width="11" style="81" customWidth="1"/>
    <col min="8713" max="8713" width="9.7109375" style="81" customWidth="1"/>
    <col min="8714" max="8714" width="11.28515625" style="81" customWidth="1"/>
    <col min="8715" max="8715" width="10.42578125" style="81" customWidth="1"/>
    <col min="8716" max="8716" width="75.42578125" style="81" customWidth="1"/>
    <col min="8717" max="8717" width="45.28515625" style="81" customWidth="1"/>
    <col min="8718" max="8759" width="9.140625" style="81"/>
    <col min="8760" max="8760" width="62.28515625" style="81" customWidth="1"/>
    <col min="8761" max="8960" width="9.140625" style="81"/>
    <col min="8961" max="8961" width="4.42578125" style="81" customWidth="1"/>
    <col min="8962" max="8962" width="11.5703125" style="81" customWidth="1"/>
    <col min="8963" max="8963" width="40.42578125" style="81" customWidth="1"/>
    <col min="8964" max="8964" width="5.5703125" style="81" customWidth="1"/>
    <col min="8965" max="8965" width="8.5703125" style="81" customWidth="1"/>
    <col min="8966" max="8966" width="9.85546875" style="81" customWidth="1"/>
    <col min="8967" max="8967" width="13.85546875" style="81" customWidth="1"/>
    <col min="8968" max="8968" width="11" style="81" customWidth="1"/>
    <col min="8969" max="8969" width="9.7109375" style="81" customWidth="1"/>
    <col min="8970" max="8970" width="11.28515625" style="81" customWidth="1"/>
    <col min="8971" max="8971" width="10.42578125" style="81" customWidth="1"/>
    <col min="8972" max="8972" width="75.42578125" style="81" customWidth="1"/>
    <col min="8973" max="8973" width="45.28515625" style="81" customWidth="1"/>
    <col min="8974" max="9015" width="9.140625" style="81"/>
    <col min="9016" max="9016" width="62.28515625" style="81" customWidth="1"/>
    <col min="9017" max="9216" width="9.140625" style="81"/>
    <col min="9217" max="9217" width="4.42578125" style="81" customWidth="1"/>
    <col min="9218" max="9218" width="11.5703125" style="81" customWidth="1"/>
    <col min="9219" max="9219" width="40.42578125" style="81" customWidth="1"/>
    <col min="9220" max="9220" width="5.5703125" style="81" customWidth="1"/>
    <col min="9221" max="9221" width="8.5703125" style="81" customWidth="1"/>
    <col min="9222" max="9222" width="9.85546875" style="81" customWidth="1"/>
    <col min="9223" max="9223" width="13.85546875" style="81" customWidth="1"/>
    <col min="9224" max="9224" width="11" style="81" customWidth="1"/>
    <col min="9225" max="9225" width="9.7109375" style="81" customWidth="1"/>
    <col min="9226" max="9226" width="11.28515625" style="81" customWidth="1"/>
    <col min="9227" max="9227" width="10.42578125" style="81" customWidth="1"/>
    <col min="9228" max="9228" width="75.42578125" style="81" customWidth="1"/>
    <col min="9229" max="9229" width="45.28515625" style="81" customWidth="1"/>
    <col min="9230" max="9271" width="9.140625" style="81"/>
    <col min="9272" max="9272" width="62.28515625" style="81" customWidth="1"/>
    <col min="9273" max="9472" width="9.140625" style="81"/>
    <col min="9473" max="9473" width="4.42578125" style="81" customWidth="1"/>
    <col min="9474" max="9474" width="11.5703125" style="81" customWidth="1"/>
    <col min="9475" max="9475" width="40.42578125" style="81" customWidth="1"/>
    <col min="9476" max="9476" width="5.5703125" style="81" customWidth="1"/>
    <col min="9477" max="9477" width="8.5703125" style="81" customWidth="1"/>
    <col min="9478" max="9478" width="9.85546875" style="81" customWidth="1"/>
    <col min="9479" max="9479" width="13.85546875" style="81" customWidth="1"/>
    <col min="9480" max="9480" width="11" style="81" customWidth="1"/>
    <col min="9481" max="9481" width="9.7109375" style="81" customWidth="1"/>
    <col min="9482" max="9482" width="11.28515625" style="81" customWidth="1"/>
    <col min="9483" max="9483" width="10.42578125" style="81" customWidth="1"/>
    <col min="9484" max="9484" width="75.42578125" style="81" customWidth="1"/>
    <col min="9485" max="9485" width="45.28515625" style="81" customWidth="1"/>
    <col min="9486" max="9527" width="9.140625" style="81"/>
    <col min="9528" max="9528" width="62.28515625" style="81" customWidth="1"/>
    <col min="9529" max="9728" width="9.140625" style="81"/>
    <col min="9729" max="9729" width="4.42578125" style="81" customWidth="1"/>
    <col min="9730" max="9730" width="11.5703125" style="81" customWidth="1"/>
    <col min="9731" max="9731" width="40.42578125" style="81" customWidth="1"/>
    <col min="9732" max="9732" width="5.5703125" style="81" customWidth="1"/>
    <col min="9733" max="9733" width="8.5703125" style="81" customWidth="1"/>
    <col min="9734" max="9734" width="9.85546875" style="81" customWidth="1"/>
    <col min="9735" max="9735" width="13.85546875" style="81" customWidth="1"/>
    <col min="9736" max="9736" width="11" style="81" customWidth="1"/>
    <col min="9737" max="9737" width="9.7109375" style="81" customWidth="1"/>
    <col min="9738" max="9738" width="11.28515625" style="81" customWidth="1"/>
    <col min="9739" max="9739" width="10.42578125" style="81" customWidth="1"/>
    <col min="9740" max="9740" width="75.42578125" style="81" customWidth="1"/>
    <col min="9741" max="9741" width="45.28515625" style="81" customWidth="1"/>
    <col min="9742" max="9783" width="9.140625" style="81"/>
    <col min="9784" max="9784" width="62.28515625" style="81" customWidth="1"/>
    <col min="9785" max="9984" width="9.140625" style="81"/>
    <col min="9985" max="9985" width="4.42578125" style="81" customWidth="1"/>
    <col min="9986" max="9986" width="11.5703125" style="81" customWidth="1"/>
    <col min="9987" max="9987" width="40.42578125" style="81" customWidth="1"/>
    <col min="9988" max="9988" width="5.5703125" style="81" customWidth="1"/>
    <col min="9989" max="9989" width="8.5703125" style="81" customWidth="1"/>
    <col min="9990" max="9990" width="9.85546875" style="81" customWidth="1"/>
    <col min="9991" max="9991" width="13.85546875" style="81" customWidth="1"/>
    <col min="9992" max="9992" width="11" style="81" customWidth="1"/>
    <col min="9993" max="9993" width="9.7109375" style="81" customWidth="1"/>
    <col min="9994" max="9994" width="11.28515625" style="81" customWidth="1"/>
    <col min="9995" max="9995" width="10.42578125" style="81" customWidth="1"/>
    <col min="9996" max="9996" width="75.42578125" style="81" customWidth="1"/>
    <col min="9997" max="9997" width="45.28515625" style="81" customWidth="1"/>
    <col min="9998" max="10039" width="9.140625" style="81"/>
    <col min="10040" max="10040" width="62.28515625" style="81" customWidth="1"/>
    <col min="10041" max="10240" width="9.140625" style="81"/>
    <col min="10241" max="10241" width="4.42578125" style="81" customWidth="1"/>
    <col min="10242" max="10242" width="11.5703125" style="81" customWidth="1"/>
    <col min="10243" max="10243" width="40.42578125" style="81" customWidth="1"/>
    <col min="10244" max="10244" width="5.5703125" style="81" customWidth="1"/>
    <col min="10245" max="10245" width="8.5703125" style="81" customWidth="1"/>
    <col min="10246" max="10246" width="9.85546875" style="81" customWidth="1"/>
    <col min="10247" max="10247" width="13.85546875" style="81" customWidth="1"/>
    <col min="10248" max="10248" width="11" style="81" customWidth="1"/>
    <col min="10249" max="10249" width="9.7109375" style="81" customWidth="1"/>
    <col min="10250" max="10250" width="11.28515625" style="81" customWidth="1"/>
    <col min="10251" max="10251" width="10.42578125" style="81" customWidth="1"/>
    <col min="10252" max="10252" width="75.42578125" style="81" customWidth="1"/>
    <col min="10253" max="10253" width="45.28515625" style="81" customWidth="1"/>
    <col min="10254" max="10295" width="9.140625" style="81"/>
    <col min="10296" max="10296" width="62.28515625" style="81" customWidth="1"/>
    <col min="10297" max="10496" width="9.140625" style="81"/>
    <col min="10497" max="10497" width="4.42578125" style="81" customWidth="1"/>
    <col min="10498" max="10498" width="11.5703125" style="81" customWidth="1"/>
    <col min="10499" max="10499" width="40.42578125" style="81" customWidth="1"/>
    <col min="10500" max="10500" width="5.5703125" style="81" customWidth="1"/>
    <col min="10501" max="10501" width="8.5703125" style="81" customWidth="1"/>
    <col min="10502" max="10502" width="9.85546875" style="81" customWidth="1"/>
    <col min="10503" max="10503" width="13.85546875" style="81" customWidth="1"/>
    <col min="10504" max="10504" width="11" style="81" customWidth="1"/>
    <col min="10505" max="10505" width="9.7109375" style="81" customWidth="1"/>
    <col min="10506" max="10506" width="11.28515625" style="81" customWidth="1"/>
    <col min="10507" max="10507" width="10.42578125" style="81" customWidth="1"/>
    <col min="10508" max="10508" width="75.42578125" style="81" customWidth="1"/>
    <col min="10509" max="10509" width="45.28515625" style="81" customWidth="1"/>
    <col min="10510" max="10551" width="9.140625" style="81"/>
    <col min="10552" max="10552" width="62.28515625" style="81" customWidth="1"/>
    <col min="10553" max="10752" width="9.140625" style="81"/>
    <col min="10753" max="10753" width="4.42578125" style="81" customWidth="1"/>
    <col min="10754" max="10754" width="11.5703125" style="81" customWidth="1"/>
    <col min="10755" max="10755" width="40.42578125" style="81" customWidth="1"/>
    <col min="10756" max="10756" width="5.5703125" style="81" customWidth="1"/>
    <col min="10757" max="10757" width="8.5703125" style="81" customWidth="1"/>
    <col min="10758" max="10758" width="9.85546875" style="81" customWidth="1"/>
    <col min="10759" max="10759" width="13.85546875" style="81" customWidth="1"/>
    <col min="10760" max="10760" width="11" style="81" customWidth="1"/>
    <col min="10761" max="10761" width="9.7109375" style="81" customWidth="1"/>
    <col min="10762" max="10762" width="11.28515625" style="81" customWidth="1"/>
    <col min="10763" max="10763" width="10.42578125" style="81" customWidth="1"/>
    <col min="10764" max="10764" width="75.42578125" style="81" customWidth="1"/>
    <col min="10765" max="10765" width="45.28515625" style="81" customWidth="1"/>
    <col min="10766" max="10807" width="9.140625" style="81"/>
    <col min="10808" max="10808" width="62.28515625" style="81" customWidth="1"/>
    <col min="10809" max="11008" width="9.140625" style="81"/>
    <col min="11009" max="11009" width="4.42578125" style="81" customWidth="1"/>
    <col min="11010" max="11010" width="11.5703125" style="81" customWidth="1"/>
    <col min="11011" max="11011" width="40.42578125" style="81" customWidth="1"/>
    <col min="11012" max="11012" width="5.5703125" style="81" customWidth="1"/>
    <col min="11013" max="11013" width="8.5703125" style="81" customWidth="1"/>
    <col min="11014" max="11014" width="9.85546875" style="81" customWidth="1"/>
    <col min="11015" max="11015" width="13.85546875" style="81" customWidth="1"/>
    <col min="11016" max="11016" width="11" style="81" customWidth="1"/>
    <col min="11017" max="11017" width="9.7109375" style="81" customWidth="1"/>
    <col min="11018" max="11018" width="11.28515625" style="81" customWidth="1"/>
    <col min="11019" max="11019" width="10.42578125" style="81" customWidth="1"/>
    <col min="11020" max="11020" width="75.42578125" style="81" customWidth="1"/>
    <col min="11021" max="11021" width="45.28515625" style="81" customWidth="1"/>
    <col min="11022" max="11063" width="9.140625" style="81"/>
    <col min="11064" max="11064" width="62.28515625" style="81" customWidth="1"/>
    <col min="11065" max="11264" width="9.140625" style="81"/>
    <col min="11265" max="11265" width="4.42578125" style="81" customWidth="1"/>
    <col min="11266" max="11266" width="11.5703125" style="81" customWidth="1"/>
    <col min="11267" max="11267" width="40.42578125" style="81" customWidth="1"/>
    <col min="11268" max="11268" width="5.5703125" style="81" customWidth="1"/>
    <col min="11269" max="11269" width="8.5703125" style="81" customWidth="1"/>
    <col min="11270" max="11270" width="9.85546875" style="81" customWidth="1"/>
    <col min="11271" max="11271" width="13.85546875" style="81" customWidth="1"/>
    <col min="11272" max="11272" width="11" style="81" customWidth="1"/>
    <col min="11273" max="11273" width="9.7109375" style="81" customWidth="1"/>
    <col min="11274" max="11274" width="11.28515625" style="81" customWidth="1"/>
    <col min="11275" max="11275" width="10.42578125" style="81" customWidth="1"/>
    <col min="11276" max="11276" width="75.42578125" style="81" customWidth="1"/>
    <col min="11277" max="11277" width="45.28515625" style="81" customWidth="1"/>
    <col min="11278" max="11319" width="9.140625" style="81"/>
    <col min="11320" max="11320" width="62.28515625" style="81" customWidth="1"/>
    <col min="11321" max="11520" width="9.140625" style="81"/>
    <col min="11521" max="11521" width="4.42578125" style="81" customWidth="1"/>
    <col min="11522" max="11522" width="11.5703125" style="81" customWidth="1"/>
    <col min="11523" max="11523" width="40.42578125" style="81" customWidth="1"/>
    <col min="11524" max="11524" width="5.5703125" style="81" customWidth="1"/>
    <col min="11525" max="11525" width="8.5703125" style="81" customWidth="1"/>
    <col min="11526" max="11526" width="9.85546875" style="81" customWidth="1"/>
    <col min="11527" max="11527" width="13.85546875" style="81" customWidth="1"/>
    <col min="11528" max="11528" width="11" style="81" customWidth="1"/>
    <col min="11529" max="11529" width="9.7109375" style="81" customWidth="1"/>
    <col min="11530" max="11530" width="11.28515625" style="81" customWidth="1"/>
    <col min="11531" max="11531" width="10.42578125" style="81" customWidth="1"/>
    <col min="11532" max="11532" width="75.42578125" style="81" customWidth="1"/>
    <col min="11533" max="11533" width="45.28515625" style="81" customWidth="1"/>
    <col min="11534" max="11575" width="9.140625" style="81"/>
    <col min="11576" max="11576" width="62.28515625" style="81" customWidth="1"/>
    <col min="11577" max="11776" width="9.140625" style="81"/>
    <col min="11777" max="11777" width="4.42578125" style="81" customWidth="1"/>
    <col min="11778" max="11778" width="11.5703125" style="81" customWidth="1"/>
    <col min="11779" max="11779" width="40.42578125" style="81" customWidth="1"/>
    <col min="11780" max="11780" width="5.5703125" style="81" customWidth="1"/>
    <col min="11781" max="11781" width="8.5703125" style="81" customWidth="1"/>
    <col min="11782" max="11782" width="9.85546875" style="81" customWidth="1"/>
    <col min="11783" max="11783" width="13.85546875" style="81" customWidth="1"/>
    <col min="11784" max="11784" width="11" style="81" customWidth="1"/>
    <col min="11785" max="11785" width="9.7109375" style="81" customWidth="1"/>
    <col min="11786" max="11786" width="11.28515625" style="81" customWidth="1"/>
    <col min="11787" max="11787" width="10.42578125" style="81" customWidth="1"/>
    <col min="11788" max="11788" width="75.42578125" style="81" customWidth="1"/>
    <col min="11789" max="11789" width="45.28515625" style="81" customWidth="1"/>
    <col min="11790" max="11831" width="9.140625" style="81"/>
    <col min="11832" max="11832" width="62.28515625" style="81" customWidth="1"/>
    <col min="11833" max="12032" width="9.140625" style="81"/>
    <col min="12033" max="12033" width="4.42578125" style="81" customWidth="1"/>
    <col min="12034" max="12034" width="11.5703125" style="81" customWidth="1"/>
    <col min="12035" max="12035" width="40.42578125" style="81" customWidth="1"/>
    <col min="12036" max="12036" width="5.5703125" style="81" customWidth="1"/>
    <col min="12037" max="12037" width="8.5703125" style="81" customWidth="1"/>
    <col min="12038" max="12038" width="9.85546875" style="81" customWidth="1"/>
    <col min="12039" max="12039" width="13.85546875" style="81" customWidth="1"/>
    <col min="12040" max="12040" width="11" style="81" customWidth="1"/>
    <col min="12041" max="12041" width="9.7109375" style="81" customWidth="1"/>
    <col min="12042" max="12042" width="11.28515625" style="81" customWidth="1"/>
    <col min="12043" max="12043" width="10.42578125" style="81" customWidth="1"/>
    <col min="12044" max="12044" width="75.42578125" style="81" customWidth="1"/>
    <col min="12045" max="12045" width="45.28515625" style="81" customWidth="1"/>
    <col min="12046" max="12087" width="9.140625" style="81"/>
    <col min="12088" max="12088" width="62.28515625" style="81" customWidth="1"/>
    <col min="12089" max="12288" width="9.140625" style="81"/>
    <col min="12289" max="12289" width="4.42578125" style="81" customWidth="1"/>
    <col min="12290" max="12290" width="11.5703125" style="81" customWidth="1"/>
    <col min="12291" max="12291" width="40.42578125" style="81" customWidth="1"/>
    <col min="12292" max="12292" width="5.5703125" style="81" customWidth="1"/>
    <col min="12293" max="12293" width="8.5703125" style="81" customWidth="1"/>
    <col min="12294" max="12294" width="9.85546875" style="81" customWidth="1"/>
    <col min="12295" max="12295" width="13.85546875" style="81" customWidth="1"/>
    <col min="12296" max="12296" width="11" style="81" customWidth="1"/>
    <col min="12297" max="12297" width="9.7109375" style="81" customWidth="1"/>
    <col min="12298" max="12298" width="11.28515625" style="81" customWidth="1"/>
    <col min="12299" max="12299" width="10.42578125" style="81" customWidth="1"/>
    <col min="12300" max="12300" width="75.42578125" style="81" customWidth="1"/>
    <col min="12301" max="12301" width="45.28515625" style="81" customWidth="1"/>
    <col min="12302" max="12343" width="9.140625" style="81"/>
    <col min="12344" max="12344" width="62.28515625" style="81" customWidth="1"/>
    <col min="12345" max="12544" width="9.140625" style="81"/>
    <col min="12545" max="12545" width="4.42578125" style="81" customWidth="1"/>
    <col min="12546" max="12546" width="11.5703125" style="81" customWidth="1"/>
    <col min="12547" max="12547" width="40.42578125" style="81" customWidth="1"/>
    <col min="12548" max="12548" width="5.5703125" style="81" customWidth="1"/>
    <col min="12549" max="12549" width="8.5703125" style="81" customWidth="1"/>
    <col min="12550" max="12550" width="9.85546875" style="81" customWidth="1"/>
    <col min="12551" max="12551" width="13.85546875" style="81" customWidth="1"/>
    <col min="12552" max="12552" width="11" style="81" customWidth="1"/>
    <col min="12553" max="12553" width="9.7109375" style="81" customWidth="1"/>
    <col min="12554" max="12554" width="11.28515625" style="81" customWidth="1"/>
    <col min="12555" max="12555" width="10.42578125" style="81" customWidth="1"/>
    <col min="12556" max="12556" width="75.42578125" style="81" customWidth="1"/>
    <col min="12557" max="12557" width="45.28515625" style="81" customWidth="1"/>
    <col min="12558" max="12599" width="9.140625" style="81"/>
    <col min="12600" max="12600" width="62.28515625" style="81" customWidth="1"/>
    <col min="12601" max="12800" width="9.140625" style="81"/>
    <col min="12801" max="12801" width="4.42578125" style="81" customWidth="1"/>
    <col min="12802" max="12802" width="11.5703125" style="81" customWidth="1"/>
    <col min="12803" max="12803" width="40.42578125" style="81" customWidth="1"/>
    <col min="12804" max="12804" width="5.5703125" style="81" customWidth="1"/>
    <col min="12805" max="12805" width="8.5703125" style="81" customWidth="1"/>
    <col min="12806" max="12806" width="9.85546875" style="81" customWidth="1"/>
    <col min="12807" max="12807" width="13.85546875" style="81" customWidth="1"/>
    <col min="12808" max="12808" width="11" style="81" customWidth="1"/>
    <col min="12809" max="12809" width="9.7109375" style="81" customWidth="1"/>
    <col min="12810" max="12810" width="11.28515625" style="81" customWidth="1"/>
    <col min="12811" max="12811" width="10.42578125" style="81" customWidth="1"/>
    <col min="12812" max="12812" width="75.42578125" style="81" customWidth="1"/>
    <col min="12813" max="12813" width="45.28515625" style="81" customWidth="1"/>
    <col min="12814" max="12855" width="9.140625" style="81"/>
    <col min="12856" max="12856" width="62.28515625" style="81" customWidth="1"/>
    <col min="12857" max="13056" width="9.140625" style="81"/>
    <col min="13057" max="13057" width="4.42578125" style="81" customWidth="1"/>
    <col min="13058" max="13058" width="11.5703125" style="81" customWidth="1"/>
    <col min="13059" max="13059" width="40.42578125" style="81" customWidth="1"/>
    <col min="13060" max="13060" width="5.5703125" style="81" customWidth="1"/>
    <col min="13061" max="13061" width="8.5703125" style="81" customWidth="1"/>
    <col min="13062" max="13062" width="9.85546875" style="81" customWidth="1"/>
    <col min="13063" max="13063" width="13.85546875" style="81" customWidth="1"/>
    <col min="13064" max="13064" width="11" style="81" customWidth="1"/>
    <col min="13065" max="13065" width="9.7109375" style="81" customWidth="1"/>
    <col min="13066" max="13066" width="11.28515625" style="81" customWidth="1"/>
    <col min="13067" max="13067" width="10.42578125" style="81" customWidth="1"/>
    <col min="13068" max="13068" width="75.42578125" style="81" customWidth="1"/>
    <col min="13069" max="13069" width="45.28515625" style="81" customWidth="1"/>
    <col min="13070" max="13111" width="9.140625" style="81"/>
    <col min="13112" max="13112" width="62.28515625" style="81" customWidth="1"/>
    <col min="13113" max="13312" width="9.140625" style="81"/>
    <col min="13313" max="13313" width="4.42578125" style="81" customWidth="1"/>
    <col min="13314" max="13314" width="11.5703125" style="81" customWidth="1"/>
    <col min="13315" max="13315" width="40.42578125" style="81" customWidth="1"/>
    <col min="13316" max="13316" width="5.5703125" style="81" customWidth="1"/>
    <col min="13317" max="13317" width="8.5703125" style="81" customWidth="1"/>
    <col min="13318" max="13318" width="9.85546875" style="81" customWidth="1"/>
    <col min="13319" max="13319" width="13.85546875" style="81" customWidth="1"/>
    <col min="13320" max="13320" width="11" style="81" customWidth="1"/>
    <col min="13321" max="13321" width="9.7109375" style="81" customWidth="1"/>
    <col min="13322" max="13322" width="11.28515625" style="81" customWidth="1"/>
    <col min="13323" max="13323" width="10.42578125" style="81" customWidth="1"/>
    <col min="13324" max="13324" width="75.42578125" style="81" customWidth="1"/>
    <col min="13325" max="13325" width="45.28515625" style="81" customWidth="1"/>
    <col min="13326" max="13367" width="9.140625" style="81"/>
    <col min="13368" max="13368" width="62.28515625" style="81" customWidth="1"/>
    <col min="13369" max="13568" width="9.140625" style="81"/>
    <col min="13569" max="13569" width="4.42578125" style="81" customWidth="1"/>
    <col min="13570" max="13570" width="11.5703125" style="81" customWidth="1"/>
    <col min="13571" max="13571" width="40.42578125" style="81" customWidth="1"/>
    <col min="13572" max="13572" width="5.5703125" style="81" customWidth="1"/>
    <col min="13573" max="13573" width="8.5703125" style="81" customWidth="1"/>
    <col min="13574" max="13574" width="9.85546875" style="81" customWidth="1"/>
    <col min="13575" max="13575" width="13.85546875" style="81" customWidth="1"/>
    <col min="13576" max="13576" width="11" style="81" customWidth="1"/>
    <col min="13577" max="13577" width="9.7109375" style="81" customWidth="1"/>
    <col min="13578" max="13578" width="11.28515625" style="81" customWidth="1"/>
    <col min="13579" max="13579" width="10.42578125" style="81" customWidth="1"/>
    <col min="13580" max="13580" width="75.42578125" style="81" customWidth="1"/>
    <col min="13581" max="13581" width="45.28515625" style="81" customWidth="1"/>
    <col min="13582" max="13623" width="9.140625" style="81"/>
    <col min="13624" max="13624" width="62.28515625" style="81" customWidth="1"/>
    <col min="13625" max="13824" width="9.140625" style="81"/>
    <col min="13825" max="13825" width="4.42578125" style="81" customWidth="1"/>
    <col min="13826" max="13826" width="11.5703125" style="81" customWidth="1"/>
    <col min="13827" max="13827" width="40.42578125" style="81" customWidth="1"/>
    <col min="13828" max="13828" width="5.5703125" style="81" customWidth="1"/>
    <col min="13829" max="13829" width="8.5703125" style="81" customWidth="1"/>
    <col min="13830" max="13830" width="9.85546875" style="81" customWidth="1"/>
    <col min="13831" max="13831" width="13.85546875" style="81" customWidth="1"/>
    <col min="13832" max="13832" width="11" style="81" customWidth="1"/>
    <col min="13833" max="13833" width="9.7109375" style="81" customWidth="1"/>
    <col min="13834" max="13834" width="11.28515625" style="81" customWidth="1"/>
    <col min="13835" max="13835" width="10.42578125" style="81" customWidth="1"/>
    <col min="13836" max="13836" width="75.42578125" style="81" customWidth="1"/>
    <col min="13837" max="13837" width="45.28515625" style="81" customWidth="1"/>
    <col min="13838" max="13879" width="9.140625" style="81"/>
    <col min="13880" max="13880" width="62.28515625" style="81" customWidth="1"/>
    <col min="13881" max="14080" width="9.140625" style="81"/>
    <col min="14081" max="14081" width="4.42578125" style="81" customWidth="1"/>
    <col min="14082" max="14082" width="11.5703125" style="81" customWidth="1"/>
    <col min="14083" max="14083" width="40.42578125" style="81" customWidth="1"/>
    <col min="14084" max="14084" width="5.5703125" style="81" customWidth="1"/>
    <col min="14085" max="14085" width="8.5703125" style="81" customWidth="1"/>
    <col min="14086" max="14086" width="9.85546875" style="81" customWidth="1"/>
    <col min="14087" max="14087" width="13.85546875" style="81" customWidth="1"/>
    <col min="14088" max="14088" width="11" style="81" customWidth="1"/>
    <col min="14089" max="14089" width="9.7109375" style="81" customWidth="1"/>
    <col min="14090" max="14090" width="11.28515625" style="81" customWidth="1"/>
    <col min="14091" max="14091" width="10.42578125" style="81" customWidth="1"/>
    <col min="14092" max="14092" width="75.42578125" style="81" customWidth="1"/>
    <col min="14093" max="14093" width="45.28515625" style="81" customWidth="1"/>
    <col min="14094" max="14135" width="9.140625" style="81"/>
    <col min="14136" max="14136" width="62.28515625" style="81" customWidth="1"/>
    <col min="14137" max="14336" width="9.140625" style="81"/>
    <col min="14337" max="14337" width="4.42578125" style="81" customWidth="1"/>
    <col min="14338" max="14338" width="11.5703125" style="81" customWidth="1"/>
    <col min="14339" max="14339" width="40.42578125" style="81" customWidth="1"/>
    <col min="14340" max="14340" width="5.5703125" style="81" customWidth="1"/>
    <col min="14341" max="14341" width="8.5703125" style="81" customWidth="1"/>
    <col min="14342" max="14342" width="9.85546875" style="81" customWidth="1"/>
    <col min="14343" max="14343" width="13.85546875" style="81" customWidth="1"/>
    <col min="14344" max="14344" width="11" style="81" customWidth="1"/>
    <col min="14345" max="14345" width="9.7109375" style="81" customWidth="1"/>
    <col min="14346" max="14346" width="11.28515625" style="81" customWidth="1"/>
    <col min="14347" max="14347" width="10.42578125" style="81" customWidth="1"/>
    <col min="14348" max="14348" width="75.42578125" style="81" customWidth="1"/>
    <col min="14349" max="14349" width="45.28515625" style="81" customWidth="1"/>
    <col min="14350" max="14391" width="9.140625" style="81"/>
    <col min="14392" max="14392" width="62.28515625" style="81" customWidth="1"/>
    <col min="14393" max="14592" width="9.140625" style="81"/>
    <col min="14593" max="14593" width="4.42578125" style="81" customWidth="1"/>
    <col min="14594" max="14594" width="11.5703125" style="81" customWidth="1"/>
    <col min="14595" max="14595" width="40.42578125" style="81" customWidth="1"/>
    <col min="14596" max="14596" width="5.5703125" style="81" customWidth="1"/>
    <col min="14597" max="14597" width="8.5703125" style="81" customWidth="1"/>
    <col min="14598" max="14598" width="9.85546875" style="81" customWidth="1"/>
    <col min="14599" max="14599" width="13.85546875" style="81" customWidth="1"/>
    <col min="14600" max="14600" width="11" style="81" customWidth="1"/>
    <col min="14601" max="14601" width="9.7109375" style="81" customWidth="1"/>
    <col min="14602" max="14602" width="11.28515625" style="81" customWidth="1"/>
    <col min="14603" max="14603" width="10.42578125" style="81" customWidth="1"/>
    <col min="14604" max="14604" width="75.42578125" style="81" customWidth="1"/>
    <col min="14605" max="14605" width="45.28515625" style="81" customWidth="1"/>
    <col min="14606" max="14647" width="9.140625" style="81"/>
    <col min="14648" max="14648" width="62.28515625" style="81" customWidth="1"/>
    <col min="14649" max="14848" width="9.140625" style="81"/>
    <col min="14849" max="14849" width="4.42578125" style="81" customWidth="1"/>
    <col min="14850" max="14850" width="11.5703125" style="81" customWidth="1"/>
    <col min="14851" max="14851" width="40.42578125" style="81" customWidth="1"/>
    <col min="14852" max="14852" width="5.5703125" style="81" customWidth="1"/>
    <col min="14853" max="14853" width="8.5703125" style="81" customWidth="1"/>
    <col min="14854" max="14854" width="9.85546875" style="81" customWidth="1"/>
    <col min="14855" max="14855" width="13.85546875" style="81" customWidth="1"/>
    <col min="14856" max="14856" width="11" style="81" customWidth="1"/>
    <col min="14857" max="14857" width="9.7109375" style="81" customWidth="1"/>
    <col min="14858" max="14858" width="11.28515625" style="81" customWidth="1"/>
    <col min="14859" max="14859" width="10.42578125" style="81" customWidth="1"/>
    <col min="14860" max="14860" width="75.42578125" style="81" customWidth="1"/>
    <col min="14861" max="14861" width="45.28515625" style="81" customWidth="1"/>
    <col min="14862" max="14903" width="9.140625" style="81"/>
    <col min="14904" max="14904" width="62.28515625" style="81" customWidth="1"/>
    <col min="14905" max="15104" width="9.140625" style="81"/>
    <col min="15105" max="15105" width="4.42578125" style="81" customWidth="1"/>
    <col min="15106" max="15106" width="11.5703125" style="81" customWidth="1"/>
    <col min="15107" max="15107" width="40.42578125" style="81" customWidth="1"/>
    <col min="15108" max="15108" width="5.5703125" style="81" customWidth="1"/>
    <col min="15109" max="15109" width="8.5703125" style="81" customWidth="1"/>
    <col min="15110" max="15110" width="9.85546875" style="81" customWidth="1"/>
    <col min="15111" max="15111" width="13.85546875" style="81" customWidth="1"/>
    <col min="15112" max="15112" width="11" style="81" customWidth="1"/>
    <col min="15113" max="15113" width="9.7109375" style="81" customWidth="1"/>
    <col min="15114" max="15114" width="11.28515625" style="81" customWidth="1"/>
    <col min="15115" max="15115" width="10.42578125" style="81" customWidth="1"/>
    <col min="15116" max="15116" width="75.42578125" style="81" customWidth="1"/>
    <col min="15117" max="15117" width="45.28515625" style="81" customWidth="1"/>
    <col min="15118" max="15159" width="9.140625" style="81"/>
    <col min="15160" max="15160" width="62.28515625" style="81" customWidth="1"/>
    <col min="15161" max="15360" width="9.140625" style="81"/>
    <col min="15361" max="15361" width="4.42578125" style="81" customWidth="1"/>
    <col min="15362" max="15362" width="11.5703125" style="81" customWidth="1"/>
    <col min="15363" max="15363" width="40.42578125" style="81" customWidth="1"/>
    <col min="15364" max="15364" width="5.5703125" style="81" customWidth="1"/>
    <col min="15365" max="15365" width="8.5703125" style="81" customWidth="1"/>
    <col min="15366" max="15366" width="9.85546875" style="81" customWidth="1"/>
    <col min="15367" max="15367" width="13.85546875" style="81" customWidth="1"/>
    <col min="15368" max="15368" width="11" style="81" customWidth="1"/>
    <col min="15369" max="15369" width="9.7109375" style="81" customWidth="1"/>
    <col min="15370" max="15370" width="11.28515625" style="81" customWidth="1"/>
    <col min="15371" max="15371" width="10.42578125" style="81" customWidth="1"/>
    <col min="15372" max="15372" width="75.42578125" style="81" customWidth="1"/>
    <col min="15373" max="15373" width="45.28515625" style="81" customWidth="1"/>
    <col min="15374" max="15415" width="9.140625" style="81"/>
    <col min="15416" max="15416" width="62.28515625" style="81" customWidth="1"/>
    <col min="15417" max="15616" width="9.140625" style="81"/>
    <col min="15617" max="15617" width="4.42578125" style="81" customWidth="1"/>
    <col min="15618" max="15618" width="11.5703125" style="81" customWidth="1"/>
    <col min="15619" max="15619" width="40.42578125" style="81" customWidth="1"/>
    <col min="15620" max="15620" width="5.5703125" style="81" customWidth="1"/>
    <col min="15621" max="15621" width="8.5703125" style="81" customWidth="1"/>
    <col min="15622" max="15622" width="9.85546875" style="81" customWidth="1"/>
    <col min="15623" max="15623" width="13.85546875" style="81" customWidth="1"/>
    <col min="15624" max="15624" width="11" style="81" customWidth="1"/>
    <col min="15625" max="15625" width="9.7109375" style="81" customWidth="1"/>
    <col min="15626" max="15626" width="11.28515625" style="81" customWidth="1"/>
    <col min="15627" max="15627" width="10.42578125" style="81" customWidth="1"/>
    <col min="15628" max="15628" width="75.42578125" style="81" customWidth="1"/>
    <col min="15629" max="15629" width="45.28515625" style="81" customWidth="1"/>
    <col min="15630" max="15671" width="9.140625" style="81"/>
    <col min="15672" max="15672" width="62.28515625" style="81" customWidth="1"/>
    <col min="15673" max="15872" width="9.140625" style="81"/>
    <col min="15873" max="15873" width="4.42578125" style="81" customWidth="1"/>
    <col min="15874" max="15874" width="11.5703125" style="81" customWidth="1"/>
    <col min="15875" max="15875" width="40.42578125" style="81" customWidth="1"/>
    <col min="15876" max="15876" width="5.5703125" style="81" customWidth="1"/>
    <col min="15877" max="15877" width="8.5703125" style="81" customWidth="1"/>
    <col min="15878" max="15878" width="9.85546875" style="81" customWidth="1"/>
    <col min="15879" max="15879" width="13.85546875" style="81" customWidth="1"/>
    <col min="15880" max="15880" width="11" style="81" customWidth="1"/>
    <col min="15881" max="15881" width="9.7109375" style="81" customWidth="1"/>
    <col min="15882" max="15882" width="11.28515625" style="81" customWidth="1"/>
    <col min="15883" max="15883" width="10.42578125" style="81" customWidth="1"/>
    <col min="15884" max="15884" width="75.42578125" style="81" customWidth="1"/>
    <col min="15885" max="15885" width="45.28515625" style="81" customWidth="1"/>
    <col min="15886" max="15927" width="9.140625" style="81"/>
    <col min="15928" max="15928" width="62.28515625" style="81" customWidth="1"/>
    <col min="15929" max="16128" width="9.140625" style="81"/>
    <col min="16129" max="16129" width="4.42578125" style="81" customWidth="1"/>
    <col min="16130" max="16130" width="11.5703125" style="81" customWidth="1"/>
    <col min="16131" max="16131" width="40.42578125" style="81" customWidth="1"/>
    <col min="16132" max="16132" width="5.5703125" style="81" customWidth="1"/>
    <col min="16133" max="16133" width="8.5703125" style="81" customWidth="1"/>
    <col min="16134" max="16134" width="9.85546875" style="81" customWidth="1"/>
    <col min="16135" max="16135" width="13.85546875" style="81" customWidth="1"/>
    <col min="16136" max="16136" width="11" style="81" customWidth="1"/>
    <col min="16137" max="16137" width="9.7109375" style="81" customWidth="1"/>
    <col min="16138" max="16138" width="11.28515625" style="81" customWidth="1"/>
    <col min="16139" max="16139" width="10.42578125" style="81" customWidth="1"/>
    <col min="16140" max="16140" width="75.42578125" style="81" customWidth="1"/>
    <col min="16141" max="16141" width="45.28515625" style="81" customWidth="1"/>
    <col min="16142" max="16183" width="9.140625" style="81"/>
    <col min="16184" max="16184" width="62.28515625" style="81" customWidth="1"/>
    <col min="16185" max="16384" width="9.140625" style="81"/>
  </cols>
  <sheetData>
    <row r="1" spans="1:104" ht="15" customHeight="1" x14ac:dyDescent="0.25">
      <c r="A1" s="208" t="s">
        <v>373</v>
      </c>
      <c r="B1" s="208"/>
      <c r="C1" s="208"/>
      <c r="D1" s="208"/>
      <c r="E1" s="208"/>
      <c r="F1" s="208"/>
      <c r="G1" s="208"/>
    </row>
    <row r="2" spans="1:104" ht="3" customHeight="1" thickBot="1" x14ac:dyDescent="0.25">
      <c r="B2" s="82"/>
      <c r="C2" s="83"/>
      <c r="D2" s="83"/>
      <c r="E2" s="84"/>
      <c r="F2" s="83"/>
      <c r="G2" s="83"/>
    </row>
    <row r="3" spans="1:104" ht="13.5" customHeight="1" thickTop="1" x14ac:dyDescent="0.2">
      <c r="A3" s="85" t="s">
        <v>368</v>
      </c>
      <c r="B3" s="86"/>
      <c r="C3" s="87"/>
      <c r="D3" s="88" t="s">
        <v>369</v>
      </c>
      <c r="E3" s="89"/>
      <c r="F3" s="90"/>
      <c r="G3" s="91"/>
    </row>
    <row r="4" spans="1:104" ht="13.5" customHeight="1" thickBot="1" x14ac:dyDescent="0.25">
      <c r="A4" s="92" t="s">
        <v>19</v>
      </c>
      <c r="B4" s="93"/>
      <c r="C4" s="94"/>
      <c r="D4" s="95" t="s">
        <v>227</v>
      </c>
      <c r="E4" s="96"/>
      <c r="F4" s="97"/>
      <c r="G4" s="98"/>
    </row>
    <row r="5" spans="1:104" ht="13.5" thickTop="1" x14ac:dyDescent="0.2">
      <c r="A5" s="99"/>
      <c r="B5" s="100"/>
      <c r="C5" s="100"/>
      <c r="G5" s="102"/>
    </row>
    <row r="6" spans="1:104" s="108" customFormat="1" ht="26.25" customHeight="1" x14ac:dyDescent="0.2">
      <c r="A6" s="103" t="s">
        <v>20</v>
      </c>
      <c r="B6" s="104" t="s">
        <v>21</v>
      </c>
      <c r="C6" s="104" t="s">
        <v>22</v>
      </c>
      <c r="D6" s="104" t="s">
        <v>23</v>
      </c>
      <c r="E6" s="105" t="s">
        <v>24</v>
      </c>
      <c r="F6" s="104" t="s">
        <v>25</v>
      </c>
      <c r="G6" s="106" t="s">
        <v>26</v>
      </c>
      <c r="H6" s="107" t="s">
        <v>27</v>
      </c>
      <c r="I6" s="107" t="s">
        <v>28</v>
      </c>
      <c r="J6" s="107" t="s">
        <v>29</v>
      </c>
      <c r="K6" s="107" t="s">
        <v>30</v>
      </c>
    </row>
    <row r="7" spans="1:104" ht="14.25" customHeight="1" x14ac:dyDescent="0.2">
      <c r="A7" s="109" t="s">
        <v>31</v>
      </c>
      <c r="B7" s="110" t="s">
        <v>48</v>
      </c>
      <c r="C7" s="111" t="s">
        <v>49</v>
      </c>
      <c r="D7" s="112"/>
      <c r="E7" s="113"/>
      <c r="F7" s="113"/>
      <c r="G7" s="114"/>
      <c r="H7" s="115"/>
      <c r="I7" s="116"/>
      <c r="J7" s="117"/>
      <c r="K7" s="118"/>
      <c r="O7" s="119"/>
    </row>
    <row r="8" spans="1:104" x14ac:dyDescent="0.2">
      <c r="A8" s="120">
        <v>1</v>
      </c>
      <c r="B8" s="121" t="s">
        <v>50</v>
      </c>
      <c r="C8" s="122" t="s">
        <v>49</v>
      </c>
      <c r="D8" s="123" t="s">
        <v>51</v>
      </c>
      <c r="E8" s="124">
        <v>1</v>
      </c>
      <c r="F8" s="125"/>
      <c r="G8" s="126">
        <f>E8*F8</f>
        <v>0</v>
      </c>
      <c r="H8" s="127">
        <v>0</v>
      </c>
      <c r="I8" s="128">
        <f>E8*H8</f>
        <v>0</v>
      </c>
      <c r="J8" s="127"/>
      <c r="K8" s="128">
        <f>E8*J8</f>
        <v>0</v>
      </c>
      <c r="O8" s="119"/>
      <c r="Z8" s="129"/>
      <c r="AA8" s="129">
        <v>12</v>
      </c>
      <c r="AB8" s="129">
        <v>0</v>
      </c>
      <c r="AC8" s="129">
        <v>1</v>
      </c>
      <c r="AD8" s="129"/>
      <c r="AE8" s="129"/>
      <c r="AF8" s="129"/>
      <c r="AG8" s="129"/>
      <c r="AH8" s="129"/>
      <c r="AI8" s="129"/>
      <c r="AJ8" s="129"/>
      <c r="AK8" s="129"/>
      <c r="AL8" s="129"/>
      <c r="AM8" s="129"/>
      <c r="AN8" s="129"/>
      <c r="AO8" s="129"/>
      <c r="AP8" s="129"/>
      <c r="AQ8" s="129"/>
      <c r="AR8" s="129"/>
      <c r="AS8" s="129"/>
      <c r="AT8" s="129"/>
      <c r="AU8" s="129"/>
      <c r="AV8" s="129"/>
      <c r="AW8" s="129"/>
      <c r="AX8" s="129"/>
      <c r="AY8" s="129"/>
      <c r="AZ8" s="129"/>
      <c r="BA8" s="129"/>
      <c r="BB8" s="129"/>
      <c r="BC8" s="129"/>
      <c r="BD8" s="129"/>
      <c r="BE8" s="129"/>
      <c r="BF8" s="129"/>
      <c r="BG8" s="129"/>
      <c r="BH8" s="129"/>
      <c r="BI8" s="129"/>
      <c r="BJ8" s="129"/>
      <c r="BK8" s="129"/>
      <c r="CA8" s="129">
        <v>12</v>
      </c>
      <c r="CB8" s="129">
        <v>0</v>
      </c>
      <c r="CZ8" s="81">
        <v>1</v>
      </c>
    </row>
    <row r="9" spans="1:104" x14ac:dyDescent="0.2">
      <c r="A9" s="141" t="s">
        <v>36</v>
      </c>
      <c r="B9" s="142" t="s">
        <v>48</v>
      </c>
      <c r="C9" s="143" t="s">
        <v>49</v>
      </c>
      <c r="D9" s="144"/>
      <c r="E9" s="145"/>
      <c r="F9" s="145"/>
      <c r="G9" s="146">
        <f>SUM(G7:G8)</f>
        <v>0</v>
      </c>
      <c r="H9" s="147"/>
      <c r="I9" s="148">
        <f>SUM(I7:I8)</f>
        <v>0</v>
      </c>
      <c r="J9" s="149"/>
      <c r="K9" s="148">
        <f>SUM(K7:K8)</f>
        <v>0</v>
      </c>
      <c r="O9" s="119"/>
      <c r="X9" s="150">
        <f>K9</f>
        <v>0</v>
      </c>
      <c r="Y9" s="150">
        <f>I9</f>
        <v>0</v>
      </c>
      <c r="Z9" s="151">
        <f>G9</f>
        <v>0</v>
      </c>
      <c r="AA9" s="129"/>
      <c r="AB9" s="129"/>
      <c r="AC9" s="129"/>
      <c r="AD9" s="129"/>
      <c r="AE9" s="129"/>
      <c r="AF9" s="129"/>
      <c r="AG9" s="129"/>
      <c r="AH9" s="129"/>
      <c r="AI9" s="129"/>
      <c r="AJ9" s="129"/>
      <c r="AK9" s="129"/>
      <c r="AL9" s="129"/>
      <c r="AM9" s="129"/>
      <c r="AN9" s="129"/>
      <c r="AO9" s="129"/>
      <c r="AP9" s="129"/>
      <c r="AQ9" s="129"/>
      <c r="AR9" s="129"/>
      <c r="AS9" s="129"/>
      <c r="AT9" s="129"/>
      <c r="AU9" s="129"/>
      <c r="AV9" s="129"/>
      <c r="AW9" s="129"/>
      <c r="AX9" s="129"/>
      <c r="AY9" s="129"/>
      <c r="AZ9" s="129"/>
      <c r="BA9" s="152"/>
      <c r="BB9" s="152"/>
      <c r="BC9" s="152"/>
      <c r="BD9" s="152"/>
      <c r="BE9" s="152"/>
      <c r="BF9" s="152"/>
      <c r="BG9" s="129"/>
      <c r="BH9" s="129"/>
      <c r="BI9" s="129"/>
      <c r="BJ9" s="129"/>
      <c r="BK9" s="129"/>
    </row>
    <row r="10" spans="1:104" ht="14.25" customHeight="1" x14ac:dyDescent="0.2">
      <c r="A10" s="109" t="s">
        <v>31</v>
      </c>
      <c r="B10" s="110" t="s">
        <v>32</v>
      </c>
      <c r="C10" s="111" t="s">
        <v>33</v>
      </c>
      <c r="D10" s="112"/>
      <c r="E10" s="113"/>
      <c r="F10" s="113"/>
      <c r="G10" s="114"/>
      <c r="H10" s="115"/>
      <c r="I10" s="116"/>
      <c r="J10" s="117"/>
      <c r="K10" s="118"/>
      <c r="O10" s="119"/>
    </row>
    <row r="11" spans="1:104" x14ac:dyDescent="0.2">
      <c r="A11" s="120">
        <v>2</v>
      </c>
      <c r="B11" s="121" t="s">
        <v>52</v>
      </c>
      <c r="C11" s="122" t="s">
        <v>53</v>
      </c>
      <c r="D11" s="123" t="s">
        <v>54</v>
      </c>
      <c r="E11" s="124">
        <v>50.978999999999999</v>
      </c>
      <c r="F11" s="125"/>
      <c r="G11" s="126">
        <f>E11*F11</f>
        <v>0</v>
      </c>
      <c r="H11" s="127">
        <v>0</v>
      </c>
      <c r="I11" s="128">
        <f>E11*H11</f>
        <v>0</v>
      </c>
      <c r="J11" s="127">
        <v>0</v>
      </c>
      <c r="K11" s="128">
        <f>E11*J11</f>
        <v>0</v>
      </c>
      <c r="O11" s="119"/>
      <c r="Z11" s="129"/>
      <c r="AA11" s="129">
        <v>1</v>
      </c>
      <c r="AB11" s="129">
        <v>1</v>
      </c>
      <c r="AC11" s="129">
        <v>1</v>
      </c>
      <c r="AD11" s="129"/>
      <c r="AE11" s="129"/>
      <c r="AF11" s="129"/>
      <c r="AG11" s="129"/>
      <c r="AH11" s="129"/>
      <c r="AI11" s="129"/>
      <c r="AJ11" s="129"/>
      <c r="AK11" s="129"/>
      <c r="AL11" s="129"/>
      <c r="AM11" s="129"/>
      <c r="AN11" s="129"/>
      <c r="AO11" s="129"/>
      <c r="AP11" s="129"/>
      <c r="AQ11" s="129"/>
      <c r="AR11" s="129"/>
      <c r="AS11" s="129"/>
      <c r="AT11" s="129"/>
      <c r="AU11" s="129"/>
      <c r="AV11" s="129"/>
      <c r="AW11" s="129"/>
      <c r="AX11" s="129"/>
      <c r="AY11" s="129"/>
      <c r="AZ11" s="129"/>
      <c r="BA11" s="129"/>
      <c r="BB11" s="129"/>
      <c r="BC11" s="129"/>
      <c r="BD11" s="129"/>
      <c r="BE11" s="129"/>
      <c r="BF11" s="129"/>
      <c r="BG11" s="129"/>
      <c r="BH11" s="129"/>
      <c r="BI11" s="129"/>
      <c r="BJ11" s="129"/>
      <c r="BK11" s="129"/>
      <c r="CA11" s="129">
        <v>1</v>
      </c>
      <c r="CB11" s="129">
        <v>1</v>
      </c>
      <c r="CZ11" s="81">
        <v>1</v>
      </c>
    </row>
    <row r="12" spans="1:104" x14ac:dyDescent="0.2">
      <c r="A12" s="130"/>
      <c r="B12" s="131"/>
      <c r="C12" s="203" t="s">
        <v>55</v>
      </c>
      <c r="D12" s="204"/>
      <c r="E12" s="134">
        <v>50.978999999999999</v>
      </c>
      <c r="F12" s="135"/>
      <c r="G12" s="136"/>
      <c r="H12" s="137"/>
      <c r="I12" s="132"/>
      <c r="J12" s="138"/>
      <c r="K12" s="132"/>
      <c r="M12" s="139" t="s">
        <v>55</v>
      </c>
      <c r="O12" s="119"/>
      <c r="Z12" s="129"/>
      <c r="AA12" s="129"/>
      <c r="AB12" s="129"/>
      <c r="AC12" s="129"/>
      <c r="AD12" s="129"/>
      <c r="AE12" s="129"/>
      <c r="AF12" s="129"/>
      <c r="AG12" s="129"/>
      <c r="AH12" s="129"/>
      <c r="AI12" s="129"/>
      <c r="AJ12" s="129"/>
      <c r="AK12" s="129"/>
      <c r="AL12" s="129"/>
      <c r="AM12" s="129"/>
      <c r="AN12" s="129"/>
      <c r="AO12" s="129"/>
      <c r="AP12" s="129"/>
      <c r="AQ12" s="129"/>
      <c r="AR12" s="129"/>
      <c r="AS12" s="129"/>
      <c r="AT12" s="129"/>
      <c r="AU12" s="129"/>
      <c r="AV12" s="129"/>
      <c r="AW12" s="129"/>
      <c r="AX12" s="129"/>
      <c r="AY12" s="129"/>
      <c r="AZ12" s="129"/>
      <c r="BA12" s="129"/>
      <c r="BB12" s="129"/>
      <c r="BC12" s="129"/>
      <c r="BD12" s="140" t="str">
        <f>C11</f>
        <v>Odkopávky pro silnice v hor. 3 do 1000 m3</v>
      </c>
      <c r="BE12" s="129"/>
      <c r="BF12" s="129"/>
      <c r="BG12" s="129"/>
      <c r="BH12" s="129"/>
      <c r="BI12" s="129"/>
      <c r="BJ12" s="129"/>
      <c r="BK12" s="129"/>
    </row>
    <row r="13" spans="1:104" x14ac:dyDescent="0.2">
      <c r="A13" s="120">
        <v>3</v>
      </c>
      <c r="B13" s="121" t="s">
        <v>56</v>
      </c>
      <c r="C13" s="122" t="s">
        <v>57</v>
      </c>
      <c r="D13" s="123" t="s">
        <v>54</v>
      </c>
      <c r="E13" s="124">
        <v>50.978999999999999</v>
      </c>
      <c r="F13" s="125"/>
      <c r="G13" s="126">
        <f>E13*F13</f>
        <v>0</v>
      </c>
      <c r="H13" s="127">
        <v>0</v>
      </c>
      <c r="I13" s="128">
        <f>E13*H13</f>
        <v>0</v>
      </c>
      <c r="J13" s="127">
        <v>0</v>
      </c>
      <c r="K13" s="128">
        <f>E13*J13</f>
        <v>0</v>
      </c>
      <c r="O13" s="119"/>
      <c r="Z13" s="129"/>
      <c r="AA13" s="129">
        <v>1</v>
      </c>
      <c r="AB13" s="129">
        <v>1</v>
      </c>
      <c r="AC13" s="129">
        <v>1</v>
      </c>
      <c r="AD13" s="129"/>
      <c r="AE13" s="129"/>
      <c r="AF13" s="129"/>
      <c r="AG13" s="129"/>
      <c r="AH13" s="129"/>
      <c r="AI13" s="129"/>
      <c r="AJ13" s="129"/>
      <c r="AK13" s="129"/>
      <c r="AL13" s="129"/>
      <c r="AM13" s="129"/>
      <c r="AN13" s="129"/>
      <c r="AO13" s="129"/>
      <c r="AP13" s="129"/>
      <c r="AQ13" s="129"/>
      <c r="AR13" s="129"/>
      <c r="AS13" s="129"/>
      <c r="AT13" s="129"/>
      <c r="AU13" s="129"/>
      <c r="AV13" s="129"/>
      <c r="AW13" s="129"/>
      <c r="AX13" s="129"/>
      <c r="AY13" s="129"/>
      <c r="AZ13" s="129"/>
      <c r="BA13" s="129"/>
      <c r="BB13" s="129"/>
      <c r="BC13" s="129"/>
      <c r="BD13" s="129"/>
      <c r="BE13" s="129"/>
      <c r="BF13" s="129"/>
      <c r="BG13" s="129"/>
      <c r="BH13" s="129"/>
      <c r="BI13" s="129"/>
      <c r="BJ13" s="129"/>
      <c r="BK13" s="129"/>
      <c r="CA13" s="129">
        <v>1</v>
      </c>
      <c r="CB13" s="129">
        <v>1</v>
      </c>
      <c r="CZ13" s="81">
        <v>1</v>
      </c>
    </row>
    <row r="14" spans="1:104" x14ac:dyDescent="0.2">
      <c r="A14" s="130"/>
      <c r="B14" s="131"/>
      <c r="C14" s="203" t="s">
        <v>58</v>
      </c>
      <c r="D14" s="204"/>
      <c r="E14" s="134">
        <v>50.978999999999999</v>
      </c>
      <c r="F14" s="135"/>
      <c r="G14" s="136"/>
      <c r="H14" s="137"/>
      <c r="I14" s="132"/>
      <c r="J14" s="138"/>
      <c r="K14" s="132"/>
      <c r="M14" s="192">
        <v>50979</v>
      </c>
      <c r="O14" s="119"/>
      <c r="Z14" s="129"/>
      <c r="AA14" s="129"/>
      <c r="AB14" s="129"/>
      <c r="AC14" s="129"/>
      <c r="AD14" s="129"/>
      <c r="AE14" s="129"/>
      <c r="AF14" s="129"/>
      <c r="AG14" s="129"/>
      <c r="AH14" s="129"/>
      <c r="AI14" s="129"/>
      <c r="AJ14" s="129"/>
      <c r="AK14" s="129"/>
      <c r="AL14" s="129"/>
      <c r="AM14" s="129"/>
      <c r="AN14" s="129"/>
      <c r="AO14" s="129"/>
      <c r="AP14" s="129"/>
      <c r="AQ14" s="129"/>
      <c r="AR14" s="129"/>
      <c r="AS14" s="129"/>
      <c r="AT14" s="129"/>
      <c r="AU14" s="129"/>
      <c r="AV14" s="129"/>
      <c r="AW14" s="129"/>
      <c r="AX14" s="129"/>
      <c r="AY14" s="129"/>
      <c r="AZ14" s="129"/>
      <c r="BA14" s="129"/>
      <c r="BB14" s="129"/>
      <c r="BC14" s="129"/>
      <c r="BD14" s="140" t="str">
        <f>C13</f>
        <v>Příplatek za lepivost - odkop. pro silnice v hor.3</v>
      </c>
      <c r="BE14" s="129"/>
      <c r="BF14" s="129"/>
      <c r="BG14" s="129"/>
      <c r="BH14" s="129"/>
      <c r="BI14" s="129"/>
      <c r="BJ14" s="129"/>
      <c r="BK14" s="129"/>
    </row>
    <row r="15" spans="1:104" x14ac:dyDescent="0.2">
      <c r="A15" s="120">
        <v>4</v>
      </c>
      <c r="B15" s="121" t="s">
        <v>59</v>
      </c>
      <c r="C15" s="122" t="s">
        <v>60</v>
      </c>
      <c r="D15" s="123" t="s">
        <v>54</v>
      </c>
      <c r="E15" s="124">
        <v>50.978999999999999</v>
      </c>
      <c r="F15" s="125"/>
      <c r="G15" s="126">
        <f>E15*F15</f>
        <v>0</v>
      </c>
      <c r="H15" s="127">
        <v>0</v>
      </c>
      <c r="I15" s="128">
        <f>E15*H15</f>
        <v>0</v>
      </c>
      <c r="J15" s="127">
        <v>0</v>
      </c>
      <c r="K15" s="128">
        <f>E15*J15</f>
        <v>0</v>
      </c>
      <c r="O15" s="119"/>
      <c r="Z15" s="129"/>
      <c r="AA15" s="129">
        <v>1</v>
      </c>
      <c r="AB15" s="129">
        <v>1</v>
      </c>
      <c r="AC15" s="129">
        <v>1</v>
      </c>
      <c r="AD15" s="129"/>
      <c r="AE15" s="129"/>
      <c r="AF15" s="129"/>
      <c r="AG15" s="129"/>
      <c r="AH15" s="129"/>
      <c r="AI15" s="129"/>
      <c r="AJ15" s="129"/>
      <c r="AK15" s="129"/>
      <c r="AL15" s="129"/>
      <c r="AM15" s="129"/>
      <c r="AN15" s="129"/>
      <c r="AO15" s="129"/>
      <c r="AP15" s="129"/>
      <c r="AQ15" s="129"/>
      <c r="AR15" s="129"/>
      <c r="AS15" s="129"/>
      <c r="AT15" s="129"/>
      <c r="AU15" s="129"/>
      <c r="AV15" s="129"/>
      <c r="AW15" s="129"/>
      <c r="AX15" s="129"/>
      <c r="AY15" s="129"/>
      <c r="AZ15" s="129"/>
      <c r="BA15" s="129"/>
      <c r="BB15" s="129"/>
      <c r="BC15" s="129"/>
      <c r="BD15" s="129"/>
      <c r="BE15" s="129"/>
      <c r="BF15" s="129"/>
      <c r="BG15" s="129"/>
      <c r="BH15" s="129"/>
      <c r="BI15" s="129"/>
      <c r="BJ15" s="129"/>
      <c r="BK15" s="129"/>
      <c r="CA15" s="129">
        <v>1</v>
      </c>
      <c r="CB15" s="129">
        <v>1</v>
      </c>
      <c r="CZ15" s="81">
        <v>1</v>
      </c>
    </row>
    <row r="16" spans="1:104" x14ac:dyDescent="0.2">
      <c r="A16" s="120">
        <v>5</v>
      </c>
      <c r="B16" s="121" t="s">
        <v>61</v>
      </c>
      <c r="C16" s="122" t="s">
        <v>62</v>
      </c>
      <c r="D16" s="123" t="s">
        <v>54</v>
      </c>
      <c r="E16" s="124">
        <v>42.869</v>
      </c>
      <c r="F16" s="125"/>
      <c r="G16" s="126">
        <f>E16*F16</f>
        <v>0</v>
      </c>
      <c r="H16" s="127">
        <v>0</v>
      </c>
      <c r="I16" s="128">
        <f>E16*H16</f>
        <v>0</v>
      </c>
      <c r="J16" s="127">
        <v>0</v>
      </c>
      <c r="K16" s="128">
        <f>E16*J16</f>
        <v>0</v>
      </c>
      <c r="O16" s="119"/>
      <c r="Z16" s="129"/>
      <c r="AA16" s="129">
        <v>1</v>
      </c>
      <c r="AB16" s="129">
        <v>1</v>
      </c>
      <c r="AC16" s="129">
        <v>1</v>
      </c>
      <c r="AD16" s="129"/>
      <c r="AE16" s="129"/>
      <c r="AF16" s="129"/>
      <c r="AG16" s="129"/>
      <c r="AH16" s="129"/>
      <c r="AI16" s="129"/>
      <c r="AJ16" s="129"/>
      <c r="AK16" s="129"/>
      <c r="AL16" s="129"/>
      <c r="AM16" s="129"/>
      <c r="AN16" s="129"/>
      <c r="AO16" s="129"/>
      <c r="AP16" s="129"/>
      <c r="AQ16" s="129"/>
      <c r="AR16" s="129"/>
      <c r="AS16" s="129"/>
      <c r="AT16" s="129"/>
      <c r="AU16" s="129"/>
      <c r="AV16" s="129"/>
      <c r="AW16" s="129"/>
      <c r="AX16" s="129"/>
      <c r="AY16" s="129"/>
      <c r="AZ16" s="129"/>
      <c r="BA16" s="129"/>
      <c r="BB16" s="129"/>
      <c r="BC16" s="129"/>
      <c r="BD16" s="129"/>
      <c r="BE16" s="129"/>
      <c r="BF16" s="129"/>
      <c r="BG16" s="129"/>
      <c r="BH16" s="129"/>
      <c r="BI16" s="129"/>
      <c r="BJ16" s="129"/>
      <c r="BK16" s="129"/>
      <c r="CA16" s="129">
        <v>1</v>
      </c>
      <c r="CB16" s="129">
        <v>1</v>
      </c>
      <c r="CZ16" s="81">
        <v>1</v>
      </c>
    </row>
    <row r="17" spans="1:104" x14ac:dyDescent="0.2">
      <c r="A17" s="130"/>
      <c r="B17" s="131"/>
      <c r="C17" s="203" t="s">
        <v>63</v>
      </c>
      <c r="D17" s="204"/>
      <c r="E17" s="134">
        <v>42.869</v>
      </c>
      <c r="F17" s="135"/>
      <c r="G17" s="136"/>
      <c r="H17" s="137"/>
      <c r="I17" s="132"/>
      <c r="J17" s="138"/>
      <c r="K17" s="132"/>
      <c r="M17" s="139" t="s">
        <v>63</v>
      </c>
      <c r="O17" s="119"/>
      <c r="Z17" s="129"/>
      <c r="AA17" s="129"/>
      <c r="AB17" s="129"/>
      <c r="AC17" s="129"/>
      <c r="AD17" s="129"/>
      <c r="AE17" s="129"/>
      <c r="AF17" s="129"/>
      <c r="AG17" s="129"/>
      <c r="AH17" s="129"/>
      <c r="AI17" s="129"/>
      <c r="AJ17" s="129"/>
      <c r="AK17" s="129"/>
      <c r="AL17" s="129"/>
      <c r="AM17" s="129"/>
      <c r="AN17" s="129"/>
      <c r="AO17" s="129"/>
      <c r="AP17" s="129"/>
      <c r="AQ17" s="129"/>
      <c r="AR17" s="129"/>
      <c r="AS17" s="129"/>
      <c r="AT17" s="129"/>
      <c r="AU17" s="129"/>
      <c r="AV17" s="129"/>
      <c r="AW17" s="129"/>
      <c r="AX17" s="129"/>
      <c r="AY17" s="129"/>
      <c r="AZ17" s="129"/>
      <c r="BA17" s="129"/>
      <c r="BB17" s="129"/>
      <c r="BC17" s="129"/>
      <c r="BD17" s="140" t="str">
        <f>C16</f>
        <v>Uložení sypaniny na skládku</v>
      </c>
      <c r="BE17" s="129"/>
      <c r="BF17" s="129"/>
      <c r="BG17" s="129"/>
      <c r="BH17" s="129"/>
      <c r="BI17" s="129"/>
      <c r="BJ17" s="129"/>
      <c r="BK17" s="129"/>
    </row>
    <row r="18" spans="1:104" x14ac:dyDescent="0.2">
      <c r="A18" s="120">
        <v>6</v>
      </c>
      <c r="B18" s="121" t="s">
        <v>64</v>
      </c>
      <c r="C18" s="122" t="s">
        <v>65</v>
      </c>
      <c r="D18" s="123" t="s">
        <v>54</v>
      </c>
      <c r="E18" s="124">
        <v>8.11</v>
      </c>
      <c r="F18" s="125"/>
      <c r="G18" s="126">
        <f>E18*F18</f>
        <v>0</v>
      </c>
      <c r="H18" s="127">
        <v>0</v>
      </c>
      <c r="I18" s="128">
        <f>E18*H18</f>
        <v>0</v>
      </c>
      <c r="J18" s="127">
        <v>0</v>
      </c>
      <c r="K18" s="128">
        <f>E18*J18</f>
        <v>0</v>
      </c>
      <c r="O18" s="119"/>
      <c r="Z18" s="129"/>
      <c r="AA18" s="129">
        <v>1</v>
      </c>
      <c r="AB18" s="129">
        <v>1</v>
      </c>
      <c r="AC18" s="129">
        <v>1</v>
      </c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CA18" s="129">
        <v>1</v>
      </c>
      <c r="CB18" s="129">
        <v>1</v>
      </c>
      <c r="CZ18" s="81">
        <v>1</v>
      </c>
    </row>
    <row r="19" spans="1:104" x14ac:dyDescent="0.2">
      <c r="A19" s="130"/>
      <c r="B19" s="131"/>
      <c r="C19" s="203" t="s">
        <v>66</v>
      </c>
      <c r="D19" s="204"/>
      <c r="E19" s="134">
        <v>8.11</v>
      </c>
      <c r="F19" s="135"/>
      <c r="G19" s="136"/>
      <c r="H19" s="137"/>
      <c r="I19" s="132"/>
      <c r="J19" s="138"/>
      <c r="K19" s="132"/>
      <c r="M19" s="139" t="s">
        <v>66</v>
      </c>
      <c r="O19" s="119"/>
      <c r="Z19" s="129"/>
      <c r="AA19" s="129"/>
      <c r="AB19" s="129"/>
      <c r="AC19" s="129"/>
      <c r="AD19" s="129"/>
      <c r="AE19" s="129"/>
      <c r="AF19" s="129"/>
      <c r="AG19" s="129"/>
      <c r="AH19" s="129"/>
      <c r="AI19" s="129"/>
      <c r="AJ19" s="129"/>
      <c r="AK19" s="129"/>
      <c r="AL19" s="129"/>
      <c r="AM19" s="129"/>
      <c r="AN19" s="129"/>
      <c r="AO19" s="129"/>
      <c r="AP19" s="129"/>
      <c r="AQ19" s="129"/>
      <c r="AR19" s="129"/>
      <c r="AS19" s="129"/>
      <c r="AT19" s="129"/>
      <c r="AU19" s="129"/>
      <c r="AV19" s="129"/>
      <c r="AW19" s="129"/>
      <c r="AX19" s="129"/>
      <c r="AY19" s="129"/>
      <c r="AZ19" s="129"/>
      <c r="BA19" s="129"/>
      <c r="BB19" s="129"/>
      <c r="BC19" s="129"/>
      <c r="BD19" s="140" t="str">
        <f>C18</f>
        <v>Zásyp jam, rýh, šachet se zhutněním</v>
      </c>
      <c r="BE19" s="129"/>
      <c r="BF19" s="129"/>
      <c r="BG19" s="129"/>
      <c r="BH19" s="129"/>
      <c r="BI19" s="129"/>
      <c r="BJ19" s="129"/>
      <c r="BK19" s="129"/>
    </row>
    <row r="20" spans="1:104" x14ac:dyDescent="0.2">
      <c r="A20" s="120">
        <v>7</v>
      </c>
      <c r="B20" s="121" t="s">
        <v>67</v>
      </c>
      <c r="C20" s="122" t="s">
        <v>68</v>
      </c>
      <c r="D20" s="123" t="s">
        <v>35</v>
      </c>
      <c r="E20" s="124">
        <v>186.88</v>
      </c>
      <c r="F20" s="125"/>
      <c r="G20" s="126">
        <f>E20*F20</f>
        <v>0</v>
      </c>
      <c r="H20" s="127">
        <v>0</v>
      </c>
      <c r="I20" s="128">
        <f>E20*H20</f>
        <v>0</v>
      </c>
      <c r="J20" s="127">
        <v>0</v>
      </c>
      <c r="K20" s="128">
        <f>E20*J20</f>
        <v>0</v>
      </c>
      <c r="O20" s="119"/>
      <c r="Z20" s="129"/>
      <c r="AA20" s="129">
        <v>1</v>
      </c>
      <c r="AB20" s="129">
        <v>0</v>
      </c>
      <c r="AC20" s="129">
        <v>0</v>
      </c>
      <c r="AD20" s="129"/>
      <c r="AE20" s="129"/>
      <c r="AF20" s="129"/>
      <c r="AG20" s="129"/>
      <c r="AH20" s="129"/>
      <c r="AI20" s="129"/>
      <c r="AJ20" s="129"/>
      <c r="AK20" s="129"/>
      <c r="AL20" s="129"/>
      <c r="AM20" s="129"/>
      <c r="AN20" s="129"/>
      <c r="AO20" s="129"/>
      <c r="AP20" s="129"/>
      <c r="AQ20" s="129"/>
      <c r="AR20" s="129"/>
      <c r="AS20" s="129"/>
      <c r="AT20" s="129"/>
      <c r="AU20" s="129"/>
      <c r="AV20" s="129"/>
      <c r="AW20" s="129"/>
      <c r="AX20" s="129"/>
      <c r="AY20" s="129"/>
      <c r="AZ20" s="129"/>
      <c r="BA20" s="129"/>
      <c r="BB20" s="129"/>
      <c r="BC20" s="129"/>
      <c r="BD20" s="129"/>
      <c r="BE20" s="129"/>
      <c r="BF20" s="129"/>
      <c r="BG20" s="129"/>
      <c r="BH20" s="129"/>
      <c r="BI20" s="129"/>
      <c r="BJ20" s="129"/>
      <c r="BK20" s="129"/>
      <c r="CA20" s="129">
        <v>1</v>
      </c>
      <c r="CB20" s="129">
        <v>0</v>
      </c>
      <c r="CZ20" s="81">
        <v>1</v>
      </c>
    </row>
    <row r="21" spans="1:104" x14ac:dyDescent="0.2">
      <c r="A21" s="130"/>
      <c r="B21" s="131"/>
      <c r="C21" s="203" t="s">
        <v>69</v>
      </c>
      <c r="D21" s="204"/>
      <c r="E21" s="134">
        <v>186.88</v>
      </c>
      <c r="F21" s="135"/>
      <c r="G21" s="136"/>
      <c r="H21" s="137"/>
      <c r="I21" s="132"/>
      <c r="J21" s="138"/>
      <c r="K21" s="132"/>
      <c r="M21" s="139" t="s">
        <v>69</v>
      </c>
      <c r="O21" s="119"/>
      <c r="Z21" s="129"/>
      <c r="AA21" s="129"/>
      <c r="AB21" s="129"/>
      <c r="AC21" s="129"/>
      <c r="AD21" s="129"/>
      <c r="AE21" s="129"/>
      <c r="AF21" s="129"/>
      <c r="AG21" s="129"/>
      <c r="AH21" s="129"/>
      <c r="AI21" s="129"/>
      <c r="AJ21" s="129"/>
      <c r="AK21" s="129"/>
      <c r="AL21" s="129"/>
      <c r="AM21" s="129"/>
      <c r="AN21" s="129"/>
      <c r="AO21" s="129"/>
      <c r="AP21" s="129"/>
      <c r="AQ21" s="129"/>
      <c r="AR21" s="129"/>
      <c r="AS21" s="129"/>
      <c r="AT21" s="129"/>
      <c r="AU21" s="129"/>
      <c r="AV21" s="129"/>
      <c r="AW21" s="129"/>
      <c r="AX21" s="129"/>
      <c r="AY21" s="129"/>
      <c r="AZ21" s="129"/>
      <c r="BA21" s="129"/>
      <c r="BB21" s="129"/>
      <c r="BC21" s="129"/>
      <c r="BD21" s="140" t="str">
        <f>C20</f>
        <v>Úprava pláně v zářezech v hor. 1-4, se zhutněním</v>
      </c>
      <c r="BE21" s="129"/>
      <c r="BF21" s="129"/>
      <c r="BG21" s="129"/>
      <c r="BH21" s="129"/>
      <c r="BI21" s="129"/>
      <c r="BJ21" s="129"/>
      <c r="BK21" s="129"/>
    </row>
    <row r="22" spans="1:104" x14ac:dyDescent="0.2">
      <c r="A22" s="141" t="s">
        <v>36</v>
      </c>
      <c r="B22" s="142" t="s">
        <v>32</v>
      </c>
      <c r="C22" s="143" t="s">
        <v>33</v>
      </c>
      <c r="D22" s="144"/>
      <c r="E22" s="145"/>
      <c r="F22" s="145"/>
      <c r="G22" s="146">
        <f>SUM(G10:G21)</f>
        <v>0</v>
      </c>
      <c r="H22" s="147"/>
      <c r="I22" s="148">
        <f>SUM(I10:I21)</f>
        <v>0</v>
      </c>
      <c r="J22" s="149"/>
      <c r="K22" s="148">
        <f>SUM(K10:K21)</f>
        <v>0</v>
      </c>
      <c r="O22" s="119"/>
      <c r="X22" s="150">
        <f>K22</f>
        <v>0</v>
      </c>
      <c r="Y22" s="150">
        <f>I22</f>
        <v>0</v>
      </c>
      <c r="Z22" s="151">
        <f>G22</f>
        <v>0</v>
      </c>
      <c r="AA22" s="129"/>
      <c r="AB22" s="129"/>
      <c r="AC22" s="129"/>
      <c r="AD22" s="129"/>
      <c r="AE22" s="129"/>
      <c r="AF22" s="129"/>
      <c r="AG22" s="129"/>
      <c r="AH22" s="129"/>
      <c r="AI22" s="129"/>
      <c r="AJ22" s="129"/>
      <c r="AK22" s="129"/>
      <c r="AL22" s="129"/>
      <c r="AM22" s="129"/>
      <c r="AN22" s="129"/>
      <c r="AO22" s="129"/>
      <c r="AP22" s="129"/>
      <c r="AQ22" s="129"/>
      <c r="AR22" s="129"/>
      <c r="AS22" s="129"/>
      <c r="AT22" s="129"/>
      <c r="AU22" s="129"/>
      <c r="AV22" s="129"/>
      <c r="AW22" s="129"/>
      <c r="AX22" s="129"/>
      <c r="AY22" s="129"/>
      <c r="AZ22" s="129"/>
      <c r="BA22" s="152"/>
      <c r="BB22" s="152"/>
      <c r="BC22" s="152"/>
      <c r="BD22" s="152"/>
      <c r="BE22" s="152"/>
      <c r="BF22" s="152"/>
      <c r="BG22" s="129"/>
      <c r="BH22" s="129"/>
      <c r="BI22" s="129"/>
      <c r="BJ22" s="129"/>
      <c r="BK22" s="129"/>
    </row>
    <row r="23" spans="1:104" ht="14.25" customHeight="1" x14ac:dyDescent="0.2">
      <c r="A23" s="109" t="s">
        <v>31</v>
      </c>
      <c r="B23" s="110" t="s">
        <v>70</v>
      </c>
      <c r="C23" s="111" t="s">
        <v>71</v>
      </c>
      <c r="D23" s="112"/>
      <c r="E23" s="113"/>
      <c r="F23" s="113"/>
      <c r="G23" s="114"/>
      <c r="H23" s="115"/>
      <c r="I23" s="116"/>
      <c r="J23" s="117"/>
      <c r="K23" s="118"/>
      <c r="O23" s="119"/>
    </row>
    <row r="24" spans="1:104" x14ac:dyDescent="0.2">
      <c r="A24" s="120">
        <v>8</v>
      </c>
      <c r="B24" s="121" t="s">
        <v>72</v>
      </c>
      <c r="C24" s="122" t="s">
        <v>73</v>
      </c>
      <c r="D24" s="123" t="s">
        <v>35</v>
      </c>
      <c r="E24" s="124">
        <v>40.549999999999997</v>
      </c>
      <c r="F24" s="125"/>
      <c r="G24" s="126">
        <f>E24*F24</f>
        <v>0</v>
      </c>
      <c r="H24" s="127">
        <v>0</v>
      </c>
      <c r="I24" s="128">
        <f>E24*H24</f>
        <v>0</v>
      </c>
      <c r="J24" s="127">
        <v>0</v>
      </c>
      <c r="K24" s="128">
        <f>E24*J24</f>
        <v>0</v>
      </c>
      <c r="O24" s="119"/>
      <c r="Z24" s="129"/>
      <c r="AA24" s="129">
        <v>1</v>
      </c>
      <c r="AB24" s="129">
        <v>1</v>
      </c>
      <c r="AC24" s="129">
        <v>1</v>
      </c>
      <c r="AD24" s="129"/>
      <c r="AE24" s="129"/>
      <c r="AF24" s="129"/>
      <c r="AG24" s="129"/>
      <c r="AH24" s="129"/>
      <c r="AI24" s="129"/>
      <c r="AJ24" s="129"/>
      <c r="AK24" s="129"/>
      <c r="AL24" s="129"/>
      <c r="AM24" s="129"/>
      <c r="AN24" s="129"/>
      <c r="AO24" s="129"/>
      <c r="AP24" s="129"/>
      <c r="AQ24" s="129"/>
      <c r="AR24" s="129"/>
      <c r="AS24" s="129"/>
      <c r="AT24" s="129"/>
      <c r="AU24" s="129"/>
      <c r="AV24" s="129"/>
      <c r="AW24" s="129"/>
      <c r="AX24" s="129"/>
      <c r="AY24" s="129"/>
      <c r="AZ24" s="129"/>
      <c r="BA24" s="129"/>
      <c r="BB24" s="129"/>
      <c r="BC24" s="129"/>
      <c r="BD24" s="129"/>
      <c r="BE24" s="129"/>
      <c r="BF24" s="129"/>
      <c r="BG24" s="129"/>
      <c r="BH24" s="129"/>
      <c r="BI24" s="129"/>
      <c r="BJ24" s="129"/>
      <c r="BK24" s="129"/>
      <c r="CA24" s="129">
        <v>1</v>
      </c>
      <c r="CB24" s="129">
        <v>1</v>
      </c>
      <c r="CZ24" s="81">
        <v>1</v>
      </c>
    </row>
    <row r="25" spans="1:104" x14ac:dyDescent="0.2">
      <c r="A25" s="130"/>
      <c r="B25" s="131"/>
      <c r="C25" s="203" t="s">
        <v>74</v>
      </c>
      <c r="D25" s="204"/>
      <c r="E25" s="134">
        <v>40.549999999999997</v>
      </c>
      <c r="F25" s="135"/>
      <c r="G25" s="136"/>
      <c r="H25" s="137"/>
      <c r="I25" s="132"/>
      <c r="J25" s="138"/>
      <c r="K25" s="132"/>
      <c r="M25" s="139" t="s">
        <v>74</v>
      </c>
      <c r="O25" s="119"/>
      <c r="Z25" s="129"/>
      <c r="AA25" s="129"/>
      <c r="AB25" s="129"/>
      <c r="AC25" s="129"/>
      <c r="AD25" s="129"/>
      <c r="AE25" s="129"/>
      <c r="AF25" s="129"/>
      <c r="AG25" s="129"/>
      <c r="AH25" s="129"/>
      <c r="AI25" s="129"/>
      <c r="AJ25" s="129"/>
      <c r="AK25" s="129"/>
      <c r="AL25" s="129"/>
      <c r="AM25" s="129"/>
      <c r="AN25" s="129"/>
      <c r="AO25" s="129"/>
      <c r="AP25" s="129"/>
      <c r="AQ25" s="129"/>
      <c r="AR25" s="129"/>
      <c r="AS25" s="129"/>
      <c r="AT25" s="129"/>
      <c r="AU25" s="129"/>
      <c r="AV25" s="129"/>
      <c r="AW25" s="129"/>
      <c r="AX25" s="129"/>
      <c r="AY25" s="129"/>
      <c r="AZ25" s="129"/>
      <c r="BA25" s="129"/>
      <c r="BB25" s="129"/>
      <c r="BC25" s="129"/>
      <c r="BD25" s="140" t="str">
        <f>C24</f>
        <v>Založení trávníku parkového výsevem v rovině</v>
      </c>
      <c r="BE25" s="129"/>
      <c r="BF25" s="129"/>
      <c r="BG25" s="129"/>
      <c r="BH25" s="129"/>
      <c r="BI25" s="129"/>
      <c r="BJ25" s="129"/>
      <c r="BK25" s="129"/>
    </row>
    <row r="26" spans="1:104" x14ac:dyDescent="0.2">
      <c r="A26" s="120">
        <v>9</v>
      </c>
      <c r="B26" s="121" t="s">
        <v>75</v>
      </c>
      <c r="C26" s="122" t="s">
        <v>76</v>
      </c>
      <c r="D26" s="123" t="s">
        <v>35</v>
      </c>
      <c r="E26" s="124">
        <v>28.4</v>
      </c>
      <c r="F26" s="125"/>
      <c r="G26" s="126">
        <f>E26*F26</f>
        <v>0</v>
      </c>
      <c r="H26" s="127">
        <v>0</v>
      </c>
      <c r="I26" s="128">
        <f>E26*H26</f>
        <v>0</v>
      </c>
      <c r="J26" s="127">
        <v>0</v>
      </c>
      <c r="K26" s="128">
        <f>E26*J26</f>
        <v>0</v>
      </c>
      <c r="O26" s="119"/>
      <c r="Z26" s="129"/>
      <c r="AA26" s="129">
        <v>1</v>
      </c>
      <c r="AB26" s="129">
        <v>1</v>
      </c>
      <c r="AC26" s="129">
        <v>1</v>
      </c>
      <c r="AD26" s="129"/>
      <c r="AE26" s="129"/>
      <c r="AF26" s="129"/>
      <c r="AG26" s="129"/>
      <c r="AH26" s="129"/>
      <c r="AI26" s="129"/>
      <c r="AJ26" s="129"/>
      <c r="AK26" s="129"/>
      <c r="AL26" s="129"/>
      <c r="AM26" s="129"/>
      <c r="AN26" s="129"/>
      <c r="AO26" s="129"/>
      <c r="AP26" s="129"/>
      <c r="AQ26" s="129"/>
      <c r="AR26" s="129"/>
      <c r="AS26" s="129"/>
      <c r="AT26" s="129"/>
      <c r="AU26" s="129"/>
      <c r="AV26" s="129"/>
      <c r="AW26" s="129"/>
      <c r="AX26" s="129"/>
      <c r="AY26" s="129"/>
      <c r="AZ26" s="129"/>
      <c r="BA26" s="129"/>
      <c r="BB26" s="129"/>
      <c r="BC26" s="129"/>
      <c r="BD26" s="129"/>
      <c r="BE26" s="129"/>
      <c r="BF26" s="129"/>
      <c r="BG26" s="129"/>
      <c r="BH26" s="129"/>
      <c r="BI26" s="129"/>
      <c r="BJ26" s="129"/>
      <c r="BK26" s="129"/>
      <c r="CA26" s="129">
        <v>1</v>
      </c>
      <c r="CB26" s="129">
        <v>1</v>
      </c>
      <c r="CZ26" s="81">
        <v>1</v>
      </c>
    </row>
    <row r="27" spans="1:104" x14ac:dyDescent="0.2">
      <c r="A27" s="130"/>
      <c r="B27" s="131"/>
      <c r="C27" s="203" t="s">
        <v>77</v>
      </c>
      <c r="D27" s="204"/>
      <c r="E27" s="134">
        <v>28.4</v>
      </c>
      <c r="F27" s="135"/>
      <c r="G27" s="136"/>
      <c r="H27" s="137"/>
      <c r="I27" s="132"/>
      <c r="J27" s="138"/>
      <c r="K27" s="132"/>
      <c r="M27" s="139" t="s">
        <v>77</v>
      </c>
      <c r="O27" s="119"/>
      <c r="Z27" s="129"/>
      <c r="AA27" s="129"/>
      <c r="AB27" s="129"/>
      <c r="AC27" s="129"/>
      <c r="AD27" s="129"/>
      <c r="AE27" s="129"/>
      <c r="AF27" s="129"/>
      <c r="AG27" s="129"/>
      <c r="AH27" s="129"/>
      <c r="AI27" s="129"/>
      <c r="AJ27" s="129"/>
      <c r="AK27" s="129"/>
      <c r="AL27" s="129"/>
      <c r="AM27" s="129"/>
      <c r="AN27" s="129"/>
      <c r="AO27" s="129"/>
      <c r="AP27" s="129"/>
      <c r="AQ27" s="129"/>
      <c r="AR27" s="129"/>
      <c r="AS27" s="129"/>
      <c r="AT27" s="129"/>
      <c r="AU27" s="129"/>
      <c r="AV27" s="129"/>
      <c r="AW27" s="129"/>
      <c r="AX27" s="129"/>
      <c r="AY27" s="129"/>
      <c r="AZ27" s="129"/>
      <c r="BA27" s="129"/>
      <c r="BB27" s="129"/>
      <c r="BC27" s="129"/>
      <c r="BD27" s="140" t="str">
        <f>C26</f>
        <v>Rozprostření ornice, rovina, tl. do 10 cm</v>
      </c>
      <c r="BE27" s="129"/>
      <c r="BF27" s="129"/>
      <c r="BG27" s="129"/>
      <c r="BH27" s="129"/>
      <c r="BI27" s="129"/>
      <c r="BJ27" s="129"/>
      <c r="BK27" s="129"/>
    </row>
    <row r="28" spans="1:104" x14ac:dyDescent="0.2">
      <c r="A28" s="120">
        <v>10</v>
      </c>
      <c r="B28" s="121" t="s">
        <v>78</v>
      </c>
      <c r="C28" s="122" t="s">
        <v>79</v>
      </c>
      <c r="D28" s="123" t="s">
        <v>35</v>
      </c>
      <c r="E28" s="124">
        <v>40.549999999999997</v>
      </c>
      <c r="F28" s="125"/>
      <c r="G28" s="126">
        <f>E28*F28</f>
        <v>0</v>
      </c>
      <c r="H28" s="127">
        <v>0</v>
      </c>
      <c r="I28" s="128">
        <f>E28*H28</f>
        <v>0</v>
      </c>
      <c r="J28" s="127">
        <v>0</v>
      </c>
      <c r="K28" s="128">
        <f>E28*J28</f>
        <v>0</v>
      </c>
      <c r="O28" s="119"/>
      <c r="Z28" s="129"/>
      <c r="AA28" s="129">
        <v>1</v>
      </c>
      <c r="AB28" s="129">
        <v>1</v>
      </c>
      <c r="AC28" s="129">
        <v>1</v>
      </c>
      <c r="AD28" s="129"/>
      <c r="AE28" s="129"/>
      <c r="AF28" s="129"/>
      <c r="AG28" s="129"/>
      <c r="AH28" s="129"/>
      <c r="AI28" s="129"/>
      <c r="AJ28" s="129"/>
      <c r="AK28" s="129"/>
      <c r="AL28" s="129"/>
      <c r="AM28" s="129"/>
      <c r="AN28" s="129"/>
      <c r="AO28" s="129"/>
      <c r="AP28" s="129"/>
      <c r="AQ28" s="129"/>
      <c r="AR28" s="129"/>
      <c r="AS28" s="129"/>
      <c r="AT28" s="129"/>
      <c r="AU28" s="129"/>
      <c r="AV28" s="129"/>
      <c r="AW28" s="129"/>
      <c r="AX28" s="129"/>
      <c r="AY28" s="129"/>
      <c r="AZ28" s="129"/>
      <c r="BA28" s="129"/>
      <c r="BB28" s="129"/>
      <c r="BC28" s="129"/>
      <c r="BD28" s="129"/>
      <c r="BE28" s="129"/>
      <c r="BF28" s="129"/>
      <c r="BG28" s="129"/>
      <c r="BH28" s="129"/>
      <c r="BI28" s="129"/>
      <c r="BJ28" s="129"/>
      <c r="BK28" s="129"/>
      <c r="CA28" s="129">
        <v>1</v>
      </c>
      <c r="CB28" s="129">
        <v>1</v>
      </c>
      <c r="CZ28" s="81">
        <v>1</v>
      </c>
    </row>
    <row r="29" spans="1:104" x14ac:dyDescent="0.2">
      <c r="A29" s="130"/>
      <c r="B29" s="131"/>
      <c r="C29" s="203" t="s">
        <v>74</v>
      </c>
      <c r="D29" s="204"/>
      <c r="E29" s="134">
        <v>40.549999999999997</v>
      </c>
      <c r="F29" s="135"/>
      <c r="G29" s="136"/>
      <c r="H29" s="137"/>
      <c r="I29" s="132"/>
      <c r="J29" s="138"/>
      <c r="K29" s="132"/>
      <c r="M29" s="139" t="s">
        <v>74</v>
      </c>
      <c r="O29" s="119"/>
      <c r="Z29" s="129"/>
      <c r="AA29" s="129"/>
      <c r="AB29" s="129"/>
      <c r="AC29" s="129"/>
      <c r="AD29" s="129"/>
      <c r="AE29" s="129"/>
      <c r="AF29" s="129"/>
      <c r="AG29" s="129"/>
      <c r="AH29" s="129"/>
      <c r="AI29" s="129"/>
      <c r="AJ29" s="129"/>
      <c r="AK29" s="129"/>
      <c r="AL29" s="129"/>
      <c r="AM29" s="129"/>
      <c r="AN29" s="129"/>
      <c r="AO29" s="129"/>
      <c r="AP29" s="129"/>
      <c r="AQ29" s="129"/>
      <c r="AR29" s="129"/>
      <c r="AS29" s="129"/>
      <c r="AT29" s="129"/>
      <c r="AU29" s="129"/>
      <c r="AV29" s="129"/>
      <c r="AW29" s="129"/>
      <c r="AX29" s="129"/>
      <c r="AY29" s="129"/>
      <c r="AZ29" s="129"/>
      <c r="BA29" s="129"/>
      <c r="BB29" s="129"/>
      <c r="BC29" s="129"/>
      <c r="BD29" s="140" t="str">
        <f>C28</f>
        <v>Plošná úprava terénu, nerovnosti do 10 cm v rovině</v>
      </c>
      <c r="BE29" s="129"/>
      <c r="BF29" s="129"/>
      <c r="BG29" s="129"/>
      <c r="BH29" s="129"/>
      <c r="BI29" s="129"/>
      <c r="BJ29" s="129"/>
      <c r="BK29" s="129"/>
    </row>
    <row r="30" spans="1:104" x14ac:dyDescent="0.2">
      <c r="A30" s="120">
        <v>11</v>
      </c>
      <c r="B30" s="121" t="s">
        <v>80</v>
      </c>
      <c r="C30" s="122" t="s">
        <v>81</v>
      </c>
      <c r="D30" s="123" t="s">
        <v>35</v>
      </c>
      <c r="E30" s="124">
        <v>40.549999999999997</v>
      </c>
      <c r="F30" s="125"/>
      <c r="G30" s="126">
        <f>E30*F30</f>
        <v>0</v>
      </c>
      <c r="H30" s="127">
        <v>0</v>
      </c>
      <c r="I30" s="128">
        <f>E30*H30</f>
        <v>0</v>
      </c>
      <c r="J30" s="127">
        <v>0</v>
      </c>
      <c r="K30" s="128">
        <f>E30*J30</f>
        <v>0</v>
      </c>
      <c r="O30" s="119"/>
      <c r="Z30" s="129"/>
      <c r="AA30" s="129">
        <v>1</v>
      </c>
      <c r="AB30" s="129">
        <v>1</v>
      </c>
      <c r="AC30" s="129">
        <v>1</v>
      </c>
      <c r="AD30" s="129"/>
      <c r="AE30" s="129"/>
      <c r="AF30" s="129"/>
      <c r="AG30" s="129"/>
      <c r="AH30" s="129"/>
      <c r="AI30" s="129"/>
      <c r="AJ30" s="129"/>
      <c r="AK30" s="129"/>
      <c r="AL30" s="129"/>
      <c r="AM30" s="129"/>
      <c r="AN30" s="129"/>
      <c r="AO30" s="129"/>
      <c r="AP30" s="129"/>
      <c r="AQ30" s="129"/>
      <c r="AR30" s="129"/>
      <c r="AS30" s="129"/>
      <c r="AT30" s="129"/>
      <c r="AU30" s="129"/>
      <c r="AV30" s="129"/>
      <c r="AW30" s="129"/>
      <c r="AX30" s="129"/>
      <c r="AY30" s="129"/>
      <c r="AZ30" s="129"/>
      <c r="BA30" s="129"/>
      <c r="BB30" s="129"/>
      <c r="BC30" s="129"/>
      <c r="BD30" s="129"/>
      <c r="BE30" s="129"/>
      <c r="BF30" s="129"/>
      <c r="BG30" s="129"/>
      <c r="BH30" s="129"/>
      <c r="BI30" s="129"/>
      <c r="BJ30" s="129"/>
      <c r="BK30" s="129"/>
      <c r="CA30" s="129">
        <v>1</v>
      </c>
      <c r="CB30" s="129">
        <v>1</v>
      </c>
      <c r="CZ30" s="81">
        <v>1</v>
      </c>
    </row>
    <row r="31" spans="1:104" x14ac:dyDescent="0.2">
      <c r="A31" s="120">
        <v>12</v>
      </c>
      <c r="B31" s="121" t="s">
        <v>82</v>
      </c>
      <c r="C31" s="122" t="s">
        <v>83</v>
      </c>
      <c r="D31" s="123" t="s">
        <v>35</v>
      </c>
      <c r="E31" s="124">
        <v>40.549999999999997</v>
      </c>
      <c r="F31" s="125"/>
      <c r="G31" s="126">
        <f>E31*F31</f>
        <v>0</v>
      </c>
      <c r="H31" s="127">
        <v>0</v>
      </c>
      <c r="I31" s="128">
        <f>E31*H31</f>
        <v>0</v>
      </c>
      <c r="J31" s="127">
        <v>0</v>
      </c>
      <c r="K31" s="128">
        <f>E31*J31</f>
        <v>0</v>
      </c>
      <c r="O31" s="119"/>
      <c r="Z31" s="129"/>
      <c r="AA31" s="129">
        <v>1</v>
      </c>
      <c r="AB31" s="129">
        <v>1</v>
      </c>
      <c r="AC31" s="129">
        <v>1</v>
      </c>
      <c r="AD31" s="129"/>
      <c r="AE31" s="129"/>
      <c r="AF31" s="129"/>
      <c r="AG31" s="129"/>
      <c r="AH31" s="129"/>
      <c r="AI31" s="129"/>
      <c r="AJ31" s="129"/>
      <c r="AK31" s="129"/>
      <c r="AL31" s="129"/>
      <c r="AM31" s="129"/>
      <c r="AN31" s="129"/>
      <c r="AO31" s="129"/>
      <c r="AP31" s="129"/>
      <c r="AQ31" s="129"/>
      <c r="AR31" s="129"/>
      <c r="AS31" s="129"/>
      <c r="AT31" s="129"/>
      <c r="AU31" s="129"/>
      <c r="AV31" s="129"/>
      <c r="AW31" s="129"/>
      <c r="AX31" s="129"/>
      <c r="AY31" s="129"/>
      <c r="AZ31" s="129"/>
      <c r="BA31" s="129"/>
      <c r="BB31" s="129"/>
      <c r="BC31" s="129"/>
      <c r="BD31" s="129"/>
      <c r="BE31" s="129"/>
      <c r="BF31" s="129"/>
      <c r="BG31" s="129"/>
      <c r="BH31" s="129"/>
      <c r="BI31" s="129"/>
      <c r="BJ31" s="129"/>
      <c r="BK31" s="129"/>
      <c r="CA31" s="129">
        <v>1</v>
      </c>
      <c r="CB31" s="129">
        <v>1</v>
      </c>
      <c r="CZ31" s="81">
        <v>1</v>
      </c>
    </row>
    <row r="32" spans="1:104" x14ac:dyDescent="0.2">
      <c r="A32" s="130"/>
      <c r="B32" s="131"/>
      <c r="C32" s="203" t="s">
        <v>74</v>
      </c>
      <c r="D32" s="204"/>
      <c r="E32" s="134">
        <v>40.549999999999997</v>
      </c>
      <c r="F32" s="135"/>
      <c r="G32" s="136"/>
      <c r="H32" s="137"/>
      <c r="I32" s="132"/>
      <c r="J32" s="138"/>
      <c r="K32" s="132"/>
      <c r="M32" s="139" t="s">
        <v>74</v>
      </c>
      <c r="O32" s="119"/>
      <c r="Z32" s="129"/>
      <c r="AA32" s="129"/>
      <c r="AB32" s="129"/>
      <c r="AC32" s="129"/>
      <c r="AD32" s="129"/>
      <c r="AE32" s="129"/>
      <c r="AF32" s="129"/>
      <c r="AG32" s="129"/>
      <c r="AH32" s="129"/>
      <c r="AI32" s="129"/>
      <c r="AJ32" s="129"/>
      <c r="AK32" s="129"/>
      <c r="AL32" s="129"/>
      <c r="AM32" s="129"/>
      <c r="AN32" s="129"/>
      <c r="AO32" s="129"/>
      <c r="AP32" s="129"/>
      <c r="AQ32" s="129"/>
      <c r="AR32" s="129"/>
      <c r="AS32" s="129"/>
      <c r="AT32" s="129"/>
      <c r="AU32" s="129"/>
      <c r="AV32" s="129"/>
      <c r="AW32" s="129"/>
      <c r="AX32" s="129"/>
      <c r="AY32" s="129"/>
      <c r="AZ32" s="129"/>
      <c r="BA32" s="129"/>
      <c r="BB32" s="129"/>
      <c r="BC32" s="129"/>
      <c r="BD32" s="140" t="str">
        <f>C31</f>
        <v>Ošetření trávníku v rovině</v>
      </c>
      <c r="BE32" s="129"/>
      <c r="BF32" s="129"/>
      <c r="BG32" s="129"/>
      <c r="BH32" s="129"/>
      <c r="BI32" s="129"/>
      <c r="BJ32" s="129"/>
      <c r="BK32" s="129"/>
    </row>
    <row r="33" spans="1:104" x14ac:dyDescent="0.2">
      <c r="A33" s="120">
        <v>13</v>
      </c>
      <c r="B33" s="121" t="s">
        <v>84</v>
      </c>
      <c r="C33" s="122" t="s">
        <v>85</v>
      </c>
      <c r="D33" s="123" t="s">
        <v>86</v>
      </c>
      <c r="E33" s="124">
        <v>11.353999999999999</v>
      </c>
      <c r="F33" s="125"/>
      <c r="G33" s="126">
        <f>E33*F33</f>
        <v>0</v>
      </c>
      <c r="H33" s="127">
        <v>9.9999999999944599E-4</v>
      </c>
      <c r="I33" s="128">
        <f>E33*H33</f>
        <v>1.1353999999993709E-2</v>
      </c>
      <c r="J33" s="127"/>
      <c r="K33" s="128">
        <f>E33*J33</f>
        <v>0</v>
      </c>
      <c r="O33" s="119"/>
      <c r="Z33" s="129"/>
      <c r="AA33" s="129">
        <v>3</v>
      </c>
      <c r="AB33" s="129">
        <v>1</v>
      </c>
      <c r="AC33" s="129">
        <v>572410</v>
      </c>
      <c r="AD33" s="129"/>
      <c r="AE33" s="129"/>
      <c r="AF33" s="129"/>
      <c r="AG33" s="129"/>
      <c r="AH33" s="129"/>
      <c r="AI33" s="129"/>
      <c r="AJ33" s="129"/>
      <c r="AK33" s="129"/>
      <c r="AL33" s="129"/>
      <c r="AM33" s="129"/>
      <c r="AN33" s="129"/>
      <c r="AO33" s="129"/>
      <c r="AP33" s="129"/>
      <c r="AQ33" s="129"/>
      <c r="AR33" s="129"/>
      <c r="AS33" s="129"/>
      <c r="AT33" s="129"/>
      <c r="AU33" s="129"/>
      <c r="AV33" s="129"/>
      <c r="AW33" s="129"/>
      <c r="AX33" s="129"/>
      <c r="AY33" s="129"/>
      <c r="AZ33" s="129"/>
      <c r="BA33" s="129"/>
      <c r="BB33" s="129"/>
      <c r="BC33" s="129"/>
      <c r="BD33" s="129"/>
      <c r="BE33" s="129"/>
      <c r="BF33" s="129"/>
      <c r="BG33" s="129"/>
      <c r="BH33" s="129"/>
      <c r="BI33" s="129"/>
      <c r="BJ33" s="129"/>
      <c r="BK33" s="129"/>
      <c r="CA33" s="129">
        <v>3</v>
      </c>
      <c r="CB33" s="129">
        <v>1</v>
      </c>
      <c r="CZ33" s="81">
        <v>1</v>
      </c>
    </row>
    <row r="34" spans="1:104" x14ac:dyDescent="0.2">
      <c r="A34" s="130"/>
      <c r="B34" s="131"/>
      <c r="C34" s="203" t="s">
        <v>87</v>
      </c>
      <c r="D34" s="204"/>
      <c r="E34" s="134">
        <v>8.11</v>
      </c>
      <c r="F34" s="135"/>
      <c r="G34" s="136"/>
      <c r="H34" s="137"/>
      <c r="I34" s="132"/>
      <c r="J34" s="138"/>
      <c r="K34" s="132"/>
      <c r="M34" s="139" t="s">
        <v>87</v>
      </c>
      <c r="O34" s="119"/>
      <c r="Z34" s="129"/>
      <c r="AA34" s="129"/>
      <c r="AB34" s="129"/>
      <c r="AC34" s="129"/>
      <c r="AD34" s="129"/>
      <c r="AE34" s="129"/>
      <c r="AF34" s="129"/>
      <c r="AG34" s="129"/>
      <c r="AH34" s="129"/>
      <c r="AI34" s="129"/>
      <c r="AJ34" s="129"/>
      <c r="AK34" s="129"/>
      <c r="AL34" s="129"/>
      <c r="AM34" s="129"/>
      <c r="AN34" s="129"/>
      <c r="AO34" s="129"/>
      <c r="AP34" s="129"/>
      <c r="AQ34" s="129"/>
      <c r="AR34" s="129"/>
      <c r="AS34" s="129"/>
      <c r="AT34" s="129"/>
      <c r="AU34" s="129"/>
      <c r="AV34" s="129"/>
      <c r="AW34" s="129"/>
      <c r="AX34" s="129"/>
      <c r="AY34" s="129"/>
      <c r="AZ34" s="129"/>
      <c r="BA34" s="129"/>
      <c r="BB34" s="129"/>
      <c r="BC34" s="129"/>
      <c r="BD34" s="140" t="str">
        <f>C33</f>
        <v>Směs travní parková II. mírná zátěž PROFI</v>
      </c>
      <c r="BE34" s="129"/>
      <c r="BF34" s="129"/>
      <c r="BG34" s="129"/>
      <c r="BH34" s="129"/>
      <c r="BI34" s="129"/>
      <c r="BJ34" s="129"/>
      <c r="BK34" s="129"/>
    </row>
    <row r="35" spans="1:104" x14ac:dyDescent="0.2">
      <c r="A35" s="130"/>
      <c r="B35" s="131"/>
      <c r="C35" s="203" t="s">
        <v>88</v>
      </c>
      <c r="D35" s="204"/>
      <c r="E35" s="134">
        <v>3.2440000000000002</v>
      </c>
      <c r="F35" s="135"/>
      <c r="G35" s="136"/>
      <c r="H35" s="137"/>
      <c r="I35" s="132"/>
      <c r="J35" s="138"/>
      <c r="K35" s="132"/>
      <c r="M35" s="139" t="s">
        <v>88</v>
      </c>
      <c r="O35" s="119"/>
      <c r="Z35" s="129"/>
      <c r="AA35" s="129"/>
      <c r="AB35" s="129"/>
      <c r="AC35" s="129"/>
      <c r="AD35" s="129"/>
      <c r="AE35" s="129"/>
      <c r="AF35" s="129"/>
      <c r="AG35" s="129"/>
      <c r="AH35" s="129"/>
      <c r="AI35" s="129"/>
      <c r="AJ35" s="129"/>
      <c r="AK35" s="129"/>
      <c r="AL35" s="129"/>
      <c r="AM35" s="129"/>
      <c r="AN35" s="129"/>
      <c r="AO35" s="129"/>
      <c r="AP35" s="129"/>
      <c r="AQ35" s="129"/>
      <c r="AR35" s="129"/>
      <c r="AS35" s="129"/>
      <c r="AT35" s="129"/>
      <c r="AU35" s="129"/>
      <c r="AV35" s="129"/>
      <c r="AW35" s="129"/>
      <c r="AX35" s="129"/>
      <c r="AY35" s="129"/>
      <c r="AZ35" s="129"/>
      <c r="BA35" s="129"/>
      <c r="BB35" s="129"/>
      <c r="BC35" s="129"/>
      <c r="BD35" s="140" t="str">
        <f>C34</f>
        <v>úsek č. 1-první osetí - spotřeba 200g/m2:40,55*200/1000</v>
      </c>
      <c r="BE35" s="129"/>
      <c r="BF35" s="129"/>
      <c r="BG35" s="129"/>
      <c r="BH35" s="129"/>
      <c r="BI35" s="129"/>
      <c r="BJ35" s="129"/>
      <c r="BK35" s="129"/>
    </row>
    <row r="36" spans="1:104" x14ac:dyDescent="0.2">
      <c r="A36" s="120">
        <v>14</v>
      </c>
      <c r="B36" s="121" t="s">
        <v>89</v>
      </c>
      <c r="C36" s="122" t="s">
        <v>90</v>
      </c>
      <c r="D36" s="123" t="s">
        <v>54</v>
      </c>
      <c r="E36" s="124">
        <v>2.2000000000000002</v>
      </c>
      <c r="F36" s="125"/>
      <c r="G36" s="126">
        <f>E36*F36</f>
        <v>0</v>
      </c>
      <c r="H36" s="127">
        <v>1.6700000000000701</v>
      </c>
      <c r="I36" s="128">
        <f>E36*H36</f>
        <v>3.6740000000001545</v>
      </c>
      <c r="J36" s="127"/>
      <c r="K36" s="128">
        <f>E36*J36</f>
        <v>0</v>
      </c>
      <c r="O36" s="119"/>
      <c r="Z36" s="129"/>
      <c r="AA36" s="129">
        <v>3</v>
      </c>
      <c r="AB36" s="129">
        <v>10</v>
      </c>
      <c r="AC36" s="129">
        <v>10364200</v>
      </c>
      <c r="AD36" s="129"/>
      <c r="AE36" s="129"/>
      <c r="AF36" s="129"/>
      <c r="AG36" s="129"/>
      <c r="AH36" s="129"/>
      <c r="AI36" s="129"/>
      <c r="AJ36" s="129"/>
      <c r="AK36" s="129"/>
      <c r="AL36" s="129"/>
      <c r="AM36" s="129"/>
      <c r="AN36" s="129"/>
      <c r="AO36" s="129"/>
      <c r="AP36" s="129"/>
      <c r="AQ36" s="129"/>
      <c r="AR36" s="129"/>
      <c r="AS36" s="129"/>
      <c r="AT36" s="129"/>
      <c r="AU36" s="129"/>
      <c r="AV36" s="129"/>
      <c r="AW36" s="129"/>
      <c r="AX36" s="129"/>
      <c r="AY36" s="129"/>
      <c r="AZ36" s="129"/>
      <c r="BA36" s="129"/>
      <c r="BB36" s="129"/>
      <c r="BC36" s="129"/>
      <c r="BD36" s="129"/>
      <c r="BE36" s="129"/>
      <c r="BF36" s="129"/>
      <c r="BG36" s="129"/>
      <c r="BH36" s="129"/>
      <c r="BI36" s="129"/>
      <c r="BJ36" s="129"/>
      <c r="BK36" s="129"/>
      <c r="CA36" s="129">
        <v>3</v>
      </c>
      <c r="CB36" s="129">
        <v>10</v>
      </c>
      <c r="CZ36" s="81">
        <v>1</v>
      </c>
    </row>
    <row r="37" spans="1:104" x14ac:dyDescent="0.2">
      <c r="A37" s="130"/>
      <c r="B37" s="131"/>
      <c r="C37" s="203" t="s">
        <v>91</v>
      </c>
      <c r="D37" s="204"/>
      <c r="E37" s="134">
        <v>2.2000000000000002</v>
      </c>
      <c r="F37" s="135"/>
      <c r="G37" s="136"/>
      <c r="H37" s="137"/>
      <c r="I37" s="132"/>
      <c r="J37" s="138"/>
      <c r="K37" s="132"/>
      <c r="M37" s="139" t="s">
        <v>91</v>
      </c>
      <c r="O37" s="119"/>
      <c r="Z37" s="129"/>
      <c r="AA37" s="129"/>
      <c r="AB37" s="129"/>
      <c r="AC37" s="129"/>
      <c r="AD37" s="129"/>
      <c r="AE37" s="129"/>
      <c r="AF37" s="129"/>
      <c r="AG37" s="129"/>
      <c r="AH37" s="129"/>
      <c r="AI37" s="129"/>
      <c r="AJ37" s="129"/>
      <c r="AK37" s="129"/>
      <c r="AL37" s="129"/>
      <c r="AM37" s="129"/>
      <c r="AN37" s="129"/>
      <c r="AO37" s="129"/>
      <c r="AP37" s="129"/>
      <c r="AQ37" s="129"/>
      <c r="AR37" s="129"/>
      <c r="AS37" s="129"/>
      <c r="AT37" s="129"/>
      <c r="AU37" s="129"/>
      <c r="AV37" s="129"/>
      <c r="AW37" s="129"/>
      <c r="AX37" s="129"/>
      <c r="AY37" s="129"/>
      <c r="AZ37" s="129"/>
      <c r="BA37" s="129"/>
      <c r="BB37" s="129"/>
      <c r="BC37" s="129"/>
      <c r="BD37" s="140" t="str">
        <f>C36</f>
        <v>Zemina se substrátem pro finální terénní úpravy</v>
      </c>
      <c r="BE37" s="129"/>
      <c r="BF37" s="129"/>
      <c r="BG37" s="129"/>
      <c r="BH37" s="129"/>
      <c r="BI37" s="129"/>
      <c r="BJ37" s="129"/>
      <c r="BK37" s="129"/>
    </row>
    <row r="38" spans="1:104" x14ac:dyDescent="0.2">
      <c r="A38" s="141" t="s">
        <v>36</v>
      </c>
      <c r="B38" s="142" t="s">
        <v>70</v>
      </c>
      <c r="C38" s="143" t="s">
        <v>71</v>
      </c>
      <c r="D38" s="144"/>
      <c r="E38" s="145"/>
      <c r="F38" s="145"/>
      <c r="G38" s="146">
        <f>SUM(G23:G37)</f>
        <v>0</v>
      </c>
      <c r="H38" s="147"/>
      <c r="I38" s="148">
        <f>SUM(I23:I37)</f>
        <v>3.6853540000001481</v>
      </c>
      <c r="J38" s="149"/>
      <c r="K38" s="148">
        <f>SUM(K23:K37)</f>
        <v>0</v>
      </c>
      <c r="O38" s="119"/>
      <c r="X38" s="150">
        <f>K38</f>
        <v>0</v>
      </c>
      <c r="Y38" s="150">
        <f>I38</f>
        <v>3.6853540000001481</v>
      </c>
      <c r="Z38" s="151">
        <f>G38</f>
        <v>0</v>
      </c>
      <c r="AA38" s="129"/>
      <c r="AB38" s="129"/>
      <c r="AC38" s="129"/>
      <c r="AD38" s="129"/>
      <c r="AE38" s="129"/>
      <c r="AF38" s="129"/>
      <c r="AG38" s="129"/>
      <c r="AH38" s="129"/>
      <c r="AI38" s="129"/>
      <c r="AJ38" s="129"/>
      <c r="AK38" s="129"/>
      <c r="AL38" s="129"/>
      <c r="AM38" s="129"/>
      <c r="AN38" s="129"/>
      <c r="AO38" s="129"/>
      <c r="AP38" s="129"/>
      <c r="AQ38" s="129"/>
      <c r="AR38" s="129"/>
      <c r="AS38" s="129"/>
      <c r="AT38" s="129"/>
      <c r="AU38" s="129"/>
      <c r="AV38" s="129"/>
      <c r="AW38" s="129"/>
      <c r="AX38" s="129"/>
      <c r="AY38" s="129"/>
      <c r="AZ38" s="129"/>
      <c r="BA38" s="152"/>
      <c r="BB38" s="152"/>
      <c r="BC38" s="152"/>
      <c r="BD38" s="152"/>
      <c r="BE38" s="152"/>
      <c r="BF38" s="152"/>
      <c r="BG38" s="129"/>
      <c r="BH38" s="129"/>
      <c r="BI38" s="129"/>
      <c r="BJ38" s="129"/>
      <c r="BK38" s="129"/>
    </row>
    <row r="39" spans="1:104" ht="14.25" customHeight="1" x14ac:dyDescent="0.2">
      <c r="A39" s="109" t="s">
        <v>31</v>
      </c>
      <c r="B39" s="110" t="s">
        <v>92</v>
      </c>
      <c r="C39" s="111" t="s">
        <v>93</v>
      </c>
      <c r="D39" s="112"/>
      <c r="E39" s="113"/>
      <c r="F39" s="113"/>
      <c r="G39" s="114"/>
      <c r="H39" s="115"/>
      <c r="I39" s="116"/>
      <c r="J39" s="117"/>
      <c r="K39" s="118"/>
      <c r="O39" s="119"/>
    </row>
    <row r="40" spans="1:104" ht="22.5" x14ac:dyDescent="0.2">
      <c r="A40" s="120">
        <v>15</v>
      </c>
      <c r="B40" s="121" t="s">
        <v>94</v>
      </c>
      <c r="C40" s="122" t="s">
        <v>95</v>
      </c>
      <c r="D40" s="123" t="s">
        <v>35</v>
      </c>
      <c r="E40" s="124">
        <v>158.5</v>
      </c>
      <c r="F40" s="125"/>
      <c r="G40" s="126">
        <f>E40*F40</f>
        <v>0</v>
      </c>
      <c r="H40" s="127">
        <v>0.37800000000015599</v>
      </c>
      <c r="I40" s="128">
        <f>E40*H40</f>
        <v>59.913000000024724</v>
      </c>
      <c r="J40" s="127">
        <v>0</v>
      </c>
      <c r="K40" s="128">
        <f>E40*J40</f>
        <v>0</v>
      </c>
      <c r="O40" s="119"/>
      <c r="Z40" s="129"/>
      <c r="AA40" s="129">
        <v>1</v>
      </c>
      <c r="AB40" s="129">
        <v>1</v>
      </c>
      <c r="AC40" s="129">
        <v>1</v>
      </c>
      <c r="AD40" s="129"/>
      <c r="AE40" s="129"/>
      <c r="AF40" s="129"/>
      <c r="AG40" s="129"/>
      <c r="AH40" s="129"/>
      <c r="AI40" s="129"/>
      <c r="AJ40" s="129"/>
      <c r="AK40" s="129"/>
      <c r="AL40" s="129"/>
      <c r="AM40" s="129"/>
      <c r="AN40" s="129"/>
      <c r="AO40" s="129"/>
      <c r="AP40" s="129"/>
      <c r="AQ40" s="129"/>
      <c r="AR40" s="129"/>
      <c r="AS40" s="129"/>
      <c r="AT40" s="129"/>
      <c r="AU40" s="129"/>
      <c r="AV40" s="129"/>
      <c r="AW40" s="129"/>
      <c r="AX40" s="129"/>
      <c r="AY40" s="129"/>
      <c r="AZ40" s="129"/>
      <c r="BA40" s="129"/>
      <c r="BB40" s="129"/>
      <c r="BC40" s="129"/>
      <c r="BD40" s="129"/>
      <c r="BE40" s="129"/>
      <c r="BF40" s="129"/>
      <c r="BG40" s="129"/>
      <c r="BH40" s="129"/>
      <c r="BI40" s="129"/>
      <c r="BJ40" s="129"/>
      <c r="BK40" s="129"/>
      <c r="CA40" s="129">
        <v>1</v>
      </c>
      <c r="CB40" s="129">
        <v>1</v>
      </c>
      <c r="CZ40" s="81">
        <v>1</v>
      </c>
    </row>
    <row r="41" spans="1:104" x14ac:dyDescent="0.2">
      <c r="A41" s="130"/>
      <c r="B41" s="131"/>
      <c r="C41" s="205"/>
      <c r="D41" s="206"/>
      <c r="E41" s="206"/>
      <c r="F41" s="206"/>
      <c r="G41" s="207"/>
      <c r="I41" s="132"/>
      <c r="K41" s="132"/>
      <c r="L41" s="133"/>
      <c r="O41" s="119"/>
      <c r="Z41" s="129"/>
      <c r="AA41" s="129"/>
      <c r="AB41" s="129"/>
      <c r="AC41" s="129"/>
      <c r="AD41" s="129"/>
      <c r="AE41" s="129"/>
      <c r="AF41" s="129"/>
      <c r="AG41" s="129"/>
      <c r="AH41" s="129"/>
      <c r="AI41" s="129"/>
      <c r="AJ41" s="129"/>
      <c r="AK41" s="129"/>
      <c r="AL41" s="129"/>
      <c r="AM41" s="129"/>
      <c r="AN41" s="129"/>
      <c r="AO41" s="129"/>
      <c r="AP41" s="129"/>
      <c r="AQ41" s="129"/>
      <c r="AR41" s="129"/>
      <c r="AS41" s="129"/>
      <c r="AT41" s="129"/>
      <c r="AU41" s="129"/>
      <c r="AV41" s="129"/>
      <c r="AW41" s="129"/>
      <c r="AX41" s="129"/>
      <c r="AY41" s="129"/>
      <c r="AZ41" s="129"/>
      <c r="BA41" s="129"/>
      <c r="BB41" s="129"/>
      <c r="BC41" s="129"/>
      <c r="BD41" s="129"/>
      <c r="BE41" s="129"/>
      <c r="BF41" s="129"/>
      <c r="BG41" s="129"/>
      <c r="BH41" s="129"/>
      <c r="BI41" s="129"/>
      <c r="BJ41" s="129"/>
      <c r="BK41" s="129"/>
    </row>
    <row r="42" spans="1:104" x14ac:dyDescent="0.2">
      <c r="A42" s="130"/>
      <c r="B42" s="131"/>
      <c r="C42" s="203" t="s">
        <v>96</v>
      </c>
      <c r="D42" s="204"/>
      <c r="E42" s="134">
        <v>158.5</v>
      </c>
      <c r="F42" s="135"/>
      <c r="G42" s="136"/>
      <c r="H42" s="137"/>
      <c r="I42" s="132"/>
      <c r="J42" s="138"/>
      <c r="K42" s="132"/>
      <c r="M42" s="139" t="s">
        <v>96</v>
      </c>
      <c r="O42" s="119"/>
      <c r="Z42" s="129"/>
      <c r="AA42" s="129"/>
      <c r="AB42" s="129"/>
      <c r="AC42" s="129"/>
      <c r="AD42" s="129"/>
      <c r="AE42" s="129"/>
      <c r="AF42" s="129"/>
      <c r="AG42" s="129"/>
      <c r="AH42" s="129"/>
      <c r="AI42" s="129"/>
      <c r="AJ42" s="129"/>
      <c r="AK42" s="129"/>
      <c r="AL42" s="129"/>
      <c r="AM42" s="129"/>
      <c r="AN42" s="129"/>
      <c r="AO42" s="129"/>
      <c r="AP42" s="129"/>
      <c r="AQ42" s="129"/>
      <c r="AR42" s="129"/>
      <c r="AS42" s="129"/>
      <c r="AT42" s="129"/>
      <c r="AU42" s="129"/>
      <c r="AV42" s="129"/>
      <c r="AW42" s="129"/>
      <c r="AX42" s="129"/>
      <c r="AY42" s="129"/>
      <c r="AZ42" s="129"/>
      <c r="BA42" s="129"/>
      <c r="BB42" s="129"/>
      <c r="BC42" s="129"/>
      <c r="BD42" s="140">
        <f>C41</f>
        <v>0</v>
      </c>
      <c r="BE42" s="129"/>
      <c r="BF42" s="129"/>
      <c r="BG42" s="129"/>
      <c r="BH42" s="129"/>
      <c r="BI42" s="129"/>
      <c r="BJ42" s="129"/>
      <c r="BK42" s="129"/>
    </row>
    <row r="43" spans="1:104" ht="22.5" x14ac:dyDescent="0.2">
      <c r="A43" s="120">
        <v>16</v>
      </c>
      <c r="B43" s="121" t="s">
        <v>97</v>
      </c>
      <c r="C43" s="122" t="s">
        <v>98</v>
      </c>
      <c r="D43" s="123" t="s">
        <v>35</v>
      </c>
      <c r="E43" s="124">
        <v>174.75</v>
      </c>
      <c r="F43" s="125"/>
      <c r="G43" s="126">
        <f>E43*F43</f>
        <v>0</v>
      </c>
      <c r="H43" s="127">
        <v>0.36833999999998901</v>
      </c>
      <c r="I43" s="128">
        <f>E43*H43</f>
        <v>64.367414999998076</v>
      </c>
      <c r="J43" s="127">
        <v>0</v>
      </c>
      <c r="K43" s="128">
        <f>E43*J43</f>
        <v>0</v>
      </c>
      <c r="O43" s="119"/>
      <c r="Z43" s="129"/>
      <c r="AA43" s="129">
        <v>1</v>
      </c>
      <c r="AB43" s="129">
        <v>1</v>
      </c>
      <c r="AC43" s="129">
        <v>1</v>
      </c>
      <c r="AD43" s="129"/>
      <c r="AE43" s="129"/>
      <c r="AF43" s="129"/>
      <c r="AG43" s="129"/>
      <c r="AH43" s="129"/>
      <c r="AI43" s="129"/>
      <c r="AJ43" s="129"/>
      <c r="AK43" s="129"/>
      <c r="AL43" s="129"/>
      <c r="AM43" s="129"/>
      <c r="AN43" s="129"/>
      <c r="AO43" s="129"/>
      <c r="AP43" s="129"/>
      <c r="AQ43" s="129"/>
      <c r="AR43" s="129"/>
      <c r="AS43" s="129"/>
      <c r="AT43" s="129"/>
      <c r="AU43" s="129"/>
      <c r="AV43" s="129"/>
      <c r="AW43" s="129"/>
      <c r="AX43" s="129"/>
      <c r="AY43" s="129"/>
      <c r="AZ43" s="129"/>
      <c r="BA43" s="129"/>
      <c r="BB43" s="129"/>
      <c r="BC43" s="129"/>
      <c r="BD43" s="129"/>
      <c r="BE43" s="129"/>
      <c r="BF43" s="129"/>
      <c r="BG43" s="129"/>
      <c r="BH43" s="129"/>
      <c r="BI43" s="129"/>
      <c r="BJ43" s="129"/>
      <c r="BK43" s="129"/>
      <c r="CA43" s="129">
        <v>1</v>
      </c>
      <c r="CB43" s="129">
        <v>1</v>
      </c>
      <c r="CZ43" s="81">
        <v>1</v>
      </c>
    </row>
    <row r="44" spans="1:104" x14ac:dyDescent="0.2">
      <c r="A44" s="130"/>
      <c r="B44" s="131"/>
      <c r="C44" s="203" t="s">
        <v>99</v>
      </c>
      <c r="D44" s="204"/>
      <c r="E44" s="134">
        <v>174.75</v>
      </c>
      <c r="F44" s="135"/>
      <c r="G44" s="136"/>
      <c r="H44" s="137"/>
      <c r="I44" s="132"/>
      <c r="J44" s="138"/>
      <c r="K44" s="132"/>
      <c r="M44" s="139" t="s">
        <v>99</v>
      </c>
      <c r="O44" s="119"/>
      <c r="Z44" s="129"/>
      <c r="AA44" s="129"/>
      <c r="AB44" s="129"/>
      <c r="AC44" s="129"/>
      <c r="AD44" s="129"/>
      <c r="AE44" s="129"/>
      <c r="AF44" s="129"/>
      <c r="AG44" s="129"/>
      <c r="AH44" s="129"/>
      <c r="AI44" s="129"/>
      <c r="AJ44" s="129"/>
      <c r="AK44" s="129"/>
      <c r="AL44" s="129"/>
      <c r="AM44" s="129"/>
      <c r="AN44" s="129"/>
      <c r="AO44" s="129"/>
      <c r="AP44" s="129"/>
      <c r="AQ44" s="129"/>
      <c r="AR44" s="129"/>
      <c r="AS44" s="129"/>
      <c r="AT44" s="129"/>
      <c r="AU44" s="129"/>
      <c r="AV44" s="129"/>
      <c r="AW44" s="129"/>
      <c r="AX44" s="129"/>
      <c r="AY44" s="129"/>
      <c r="AZ44" s="129"/>
      <c r="BA44" s="129"/>
      <c r="BB44" s="129"/>
      <c r="BC44" s="129"/>
      <c r="BD44" s="140" t="str">
        <f>C43</f>
        <v>Podklad z drceného kameniva tl. po zhutnění 15 cm fr. 16-32 mm</v>
      </c>
      <c r="BE44" s="129"/>
      <c r="BF44" s="129"/>
      <c r="BG44" s="129"/>
      <c r="BH44" s="129"/>
      <c r="BI44" s="129"/>
      <c r="BJ44" s="129"/>
      <c r="BK44" s="129"/>
    </row>
    <row r="45" spans="1:104" ht="22.5" x14ac:dyDescent="0.2">
      <c r="A45" s="120">
        <v>17</v>
      </c>
      <c r="B45" s="121" t="s">
        <v>100</v>
      </c>
      <c r="C45" s="122" t="s">
        <v>101</v>
      </c>
      <c r="D45" s="123" t="s">
        <v>35</v>
      </c>
      <c r="E45" s="124">
        <v>186.88</v>
      </c>
      <c r="F45" s="125"/>
      <c r="G45" s="126">
        <f>E45*F45</f>
        <v>0</v>
      </c>
      <c r="H45" s="127">
        <v>0</v>
      </c>
      <c r="I45" s="128">
        <f>E45*H45</f>
        <v>0</v>
      </c>
      <c r="J45" s="127">
        <v>0</v>
      </c>
      <c r="K45" s="128">
        <f>E45*J45</f>
        <v>0</v>
      </c>
      <c r="O45" s="119"/>
      <c r="Z45" s="129"/>
      <c r="AA45" s="129">
        <v>1</v>
      </c>
      <c r="AB45" s="129">
        <v>1</v>
      </c>
      <c r="AC45" s="129">
        <v>1</v>
      </c>
      <c r="AD45" s="129"/>
      <c r="AE45" s="129"/>
      <c r="AF45" s="129"/>
      <c r="AG45" s="129"/>
      <c r="AH45" s="129"/>
      <c r="AI45" s="129"/>
      <c r="AJ45" s="129"/>
      <c r="AK45" s="129"/>
      <c r="AL45" s="129"/>
      <c r="AM45" s="129"/>
      <c r="AN45" s="129"/>
      <c r="AO45" s="129"/>
      <c r="AP45" s="129"/>
      <c r="AQ45" s="129"/>
      <c r="AR45" s="129"/>
      <c r="AS45" s="129"/>
      <c r="AT45" s="129"/>
      <c r="AU45" s="129"/>
      <c r="AV45" s="129"/>
      <c r="AW45" s="129"/>
      <c r="AX45" s="129"/>
      <c r="AY45" s="129"/>
      <c r="AZ45" s="129"/>
      <c r="BA45" s="129"/>
      <c r="BB45" s="129"/>
      <c r="BC45" s="129"/>
      <c r="BD45" s="129"/>
      <c r="BE45" s="129"/>
      <c r="BF45" s="129"/>
      <c r="BG45" s="129"/>
      <c r="BH45" s="129"/>
      <c r="BI45" s="129"/>
      <c r="BJ45" s="129"/>
      <c r="BK45" s="129"/>
      <c r="CA45" s="129">
        <v>1</v>
      </c>
      <c r="CB45" s="129">
        <v>1</v>
      </c>
      <c r="CZ45" s="81">
        <v>1</v>
      </c>
    </row>
    <row r="46" spans="1:104" x14ac:dyDescent="0.2">
      <c r="A46" s="120">
        <v>18</v>
      </c>
      <c r="B46" s="121" t="s">
        <v>102</v>
      </c>
      <c r="C46" s="122" t="s">
        <v>103</v>
      </c>
      <c r="D46" s="123" t="s">
        <v>35</v>
      </c>
      <c r="E46" s="124">
        <v>192.4864</v>
      </c>
      <c r="F46" s="125"/>
      <c r="G46" s="126">
        <f>E46*F46</f>
        <v>0</v>
      </c>
      <c r="H46" s="127">
        <v>4.99999999999723E-4</v>
      </c>
      <c r="I46" s="128">
        <f>E46*H46</f>
        <v>9.6243199999946683E-2</v>
      </c>
      <c r="J46" s="127"/>
      <c r="K46" s="128">
        <f>E46*J46</f>
        <v>0</v>
      </c>
      <c r="O46" s="119"/>
      <c r="Z46" s="129"/>
      <c r="AA46" s="129">
        <v>3</v>
      </c>
      <c r="AB46" s="129">
        <v>1</v>
      </c>
      <c r="AC46" s="129">
        <v>67390529</v>
      </c>
      <c r="AD46" s="129"/>
      <c r="AE46" s="129"/>
      <c r="AF46" s="129"/>
      <c r="AG46" s="129"/>
      <c r="AH46" s="129"/>
      <c r="AI46" s="129"/>
      <c r="AJ46" s="129"/>
      <c r="AK46" s="129"/>
      <c r="AL46" s="129"/>
      <c r="AM46" s="129"/>
      <c r="AN46" s="129"/>
      <c r="AO46" s="129"/>
      <c r="AP46" s="129"/>
      <c r="AQ46" s="129"/>
      <c r="AR46" s="129"/>
      <c r="AS46" s="129"/>
      <c r="AT46" s="129"/>
      <c r="AU46" s="129"/>
      <c r="AV46" s="129"/>
      <c r="AW46" s="129"/>
      <c r="AX46" s="129"/>
      <c r="AY46" s="129"/>
      <c r="AZ46" s="129"/>
      <c r="BA46" s="129"/>
      <c r="BB46" s="129"/>
      <c r="BC46" s="129"/>
      <c r="BD46" s="129"/>
      <c r="BE46" s="129"/>
      <c r="BF46" s="129"/>
      <c r="BG46" s="129"/>
      <c r="BH46" s="129"/>
      <c r="BI46" s="129"/>
      <c r="BJ46" s="129"/>
      <c r="BK46" s="129"/>
      <c r="CA46" s="129">
        <v>3</v>
      </c>
      <c r="CB46" s="129">
        <v>1</v>
      </c>
      <c r="CZ46" s="81">
        <v>1</v>
      </c>
    </row>
    <row r="47" spans="1:104" x14ac:dyDescent="0.2">
      <c r="A47" s="130"/>
      <c r="B47" s="131"/>
      <c r="C47" s="203" t="s">
        <v>104</v>
      </c>
      <c r="D47" s="204"/>
      <c r="E47" s="134">
        <v>192.4864</v>
      </c>
      <c r="F47" s="135"/>
      <c r="G47" s="136"/>
      <c r="H47" s="137"/>
      <c r="I47" s="132"/>
      <c r="J47" s="138"/>
      <c r="K47" s="132"/>
      <c r="M47" s="139" t="s">
        <v>104</v>
      </c>
      <c r="O47" s="119"/>
      <c r="Z47" s="129"/>
      <c r="AA47" s="129"/>
      <c r="AB47" s="129"/>
      <c r="AC47" s="129"/>
      <c r="AD47" s="129"/>
      <c r="AE47" s="129"/>
      <c r="AF47" s="129"/>
      <c r="AG47" s="129"/>
      <c r="AH47" s="129"/>
      <c r="AI47" s="129"/>
      <c r="AJ47" s="129"/>
      <c r="AK47" s="129"/>
      <c r="AL47" s="129"/>
      <c r="AM47" s="129"/>
      <c r="AN47" s="129"/>
      <c r="AO47" s="129"/>
      <c r="AP47" s="129"/>
      <c r="AQ47" s="129"/>
      <c r="AR47" s="129"/>
      <c r="AS47" s="129"/>
      <c r="AT47" s="129"/>
      <c r="AU47" s="129"/>
      <c r="AV47" s="129"/>
      <c r="AW47" s="129"/>
      <c r="AX47" s="129"/>
      <c r="AY47" s="129"/>
      <c r="AZ47" s="129"/>
      <c r="BA47" s="129"/>
      <c r="BB47" s="129"/>
      <c r="BC47" s="129"/>
      <c r="BD47" s="140" t="str">
        <f>C46</f>
        <v>Geotextilie netkaná 500 g/m2</v>
      </c>
      <c r="BE47" s="129"/>
      <c r="BF47" s="129"/>
      <c r="BG47" s="129"/>
      <c r="BH47" s="129"/>
      <c r="BI47" s="129"/>
      <c r="BJ47" s="129"/>
      <c r="BK47" s="129"/>
    </row>
    <row r="48" spans="1:104" x14ac:dyDescent="0.2">
      <c r="A48" s="141" t="s">
        <v>36</v>
      </c>
      <c r="B48" s="142" t="s">
        <v>92</v>
      </c>
      <c r="C48" s="143" t="s">
        <v>93</v>
      </c>
      <c r="D48" s="144"/>
      <c r="E48" s="145"/>
      <c r="F48" s="145"/>
      <c r="G48" s="146">
        <f>SUM(G39:G47)</f>
        <v>0</v>
      </c>
      <c r="H48" s="147"/>
      <c r="I48" s="148">
        <f>SUM(I39:I47)</f>
        <v>124.37665820002275</v>
      </c>
      <c r="J48" s="149"/>
      <c r="K48" s="148">
        <f>SUM(K39:K47)</f>
        <v>0</v>
      </c>
      <c r="O48" s="119"/>
      <c r="X48" s="150">
        <f>K48</f>
        <v>0</v>
      </c>
      <c r="Y48" s="150">
        <f>I48</f>
        <v>124.37665820002275</v>
      </c>
      <c r="Z48" s="151">
        <f>G48</f>
        <v>0</v>
      </c>
      <c r="AA48" s="129"/>
      <c r="AB48" s="129"/>
      <c r="AC48" s="129"/>
      <c r="AD48" s="129"/>
      <c r="AE48" s="129"/>
      <c r="AF48" s="129"/>
      <c r="AG48" s="129"/>
      <c r="AH48" s="129"/>
      <c r="AI48" s="129"/>
      <c r="AJ48" s="129"/>
      <c r="AK48" s="129"/>
      <c r="AL48" s="129"/>
      <c r="AM48" s="129"/>
      <c r="AN48" s="129"/>
      <c r="AO48" s="129"/>
      <c r="AP48" s="129"/>
      <c r="AQ48" s="129"/>
      <c r="AR48" s="129"/>
      <c r="AS48" s="129"/>
      <c r="AT48" s="129"/>
      <c r="AU48" s="129"/>
      <c r="AV48" s="129"/>
      <c r="AW48" s="129"/>
      <c r="AX48" s="129"/>
      <c r="AY48" s="129"/>
      <c r="AZ48" s="129"/>
      <c r="BA48" s="152"/>
      <c r="BB48" s="152"/>
      <c r="BC48" s="152"/>
      <c r="BD48" s="152"/>
      <c r="BE48" s="152"/>
      <c r="BF48" s="152"/>
      <c r="BG48" s="129"/>
      <c r="BH48" s="129"/>
      <c r="BI48" s="129"/>
      <c r="BJ48" s="129"/>
      <c r="BK48" s="129"/>
    </row>
    <row r="49" spans="1:104" ht="14.25" customHeight="1" x14ac:dyDescent="0.2">
      <c r="A49" s="109" t="s">
        <v>31</v>
      </c>
      <c r="B49" s="110" t="s">
        <v>105</v>
      </c>
      <c r="C49" s="111" t="s">
        <v>106</v>
      </c>
      <c r="D49" s="112"/>
      <c r="E49" s="113"/>
      <c r="F49" s="113"/>
      <c r="G49" s="114"/>
      <c r="H49" s="115"/>
      <c r="I49" s="116"/>
      <c r="J49" s="117"/>
      <c r="K49" s="118"/>
      <c r="O49" s="119"/>
    </row>
    <row r="50" spans="1:104" x14ac:dyDescent="0.2">
      <c r="A50" s="120">
        <v>19</v>
      </c>
      <c r="B50" s="121" t="s">
        <v>107</v>
      </c>
      <c r="C50" s="122" t="s">
        <v>108</v>
      </c>
      <c r="D50" s="123" t="s">
        <v>35</v>
      </c>
      <c r="E50" s="124">
        <v>158.5</v>
      </c>
      <c r="F50" s="125"/>
      <c r="G50" s="126">
        <f>E50*F50</f>
        <v>0</v>
      </c>
      <c r="H50" s="127">
        <v>7.3899999999980495E-2</v>
      </c>
      <c r="I50" s="128">
        <f>E50*H50</f>
        <v>11.713149999996908</v>
      </c>
      <c r="J50" s="127">
        <v>0</v>
      </c>
      <c r="K50" s="128">
        <f>E50*J50</f>
        <v>0</v>
      </c>
      <c r="O50" s="119"/>
      <c r="Z50" s="129"/>
      <c r="AA50" s="129">
        <v>1</v>
      </c>
      <c r="AB50" s="129">
        <v>1</v>
      </c>
      <c r="AC50" s="129">
        <v>1</v>
      </c>
      <c r="AD50" s="129"/>
      <c r="AE50" s="129"/>
      <c r="AF50" s="129"/>
      <c r="AG50" s="129"/>
      <c r="AH50" s="129"/>
      <c r="AI50" s="129"/>
      <c r="AJ50" s="129"/>
      <c r="AK50" s="129"/>
      <c r="AL50" s="129"/>
      <c r="AM50" s="129"/>
      <c r="AN50" s="129"/>
      <c r="AO50" s="129"/>
      <c r="AP50" s="129"/>
      <c r="AQ50" s="129"/>
      <c r="AR50" s="129"/>
      <c r="AS50" s="129"/>
      <c r="AT50" s="129"/>
      <c r="AU50" s="129"/>
      <c r="AV50" s="129"/>
      <c r="AW50" s="129"/>
      <c r="AX50" s="129"/>
      <c r="AY50" s="129"/>
      <c r="AZ50" s="129"/>
      <c r="BA50" s="129"/>
      <c r="BB50" s="129"/>
      <c r="BC50" s="129"/>
      <c r="BD50" s="129"/>
      <c r="BE50" s="129"/>
      <c r="BF50" s="129"/>
      <c r="BG50" s="129"/>
      <c r="BH50" s="129"/>
      <c r="BI50" s="129"/>
      <c r="BJ50" s="129"/>
      <c r="BK50" s="129"/>
      <c r="CA50" s="129">
        <v>1</v>
      </c>
      <c r="CB50" s="129">
        <v>1</v>
      </c>
      <c r="CZ50" s="81">
        <v>1</v>
      </c>
    </row>
    <row r="51" spans="1:104" ht="22.5" x14ac:dyDescent="0.2">
      <c r="A51" s="130"/>
      <c r="B51" s="131"/>
      <c r="C51" s="205" t="s">
        <v>109</v>
      </c>
      <c r="D51" s="206"/>
      <c r="E51" s="206"/>
      <c r="F51" s="206"/>
      <c r="G51" s="207"/>
      <c r="I51" s="132"/>
      <c r="K51" s="132"/>
      <c r="L51" s="133" t="s">
        <v>109</v>
      </c>
      <c r="O51" s="119"/>
      <c r="Z51" s="129"/>
      <c r="AA51" s="129"/>
      <c r="AB51" s="129"/>
      <c r="AC51" s="129"/>
      <c r="AD51" s="129"/>
      <c r="AE51" s="129"/>
      <c r="AF51" s="129"/>
      <c r="AG51" s="129"/>
      <c r="AH51" s="129"/>
      <c r="AI51" s="129"/>
      <c r="AJ51" s="129"/>
      <c r="AK51" s="129"/>
      <c r="AL51" s="129"/>
      <c r="AM51" s="129"/>
      <c r="AN51" s="129"/>
      <c r="AO51" s="129"/>
      <c r="AP51" s="129"/>
      <c r="AQ51" s="129"/>
      <c r="AR51" s="129"/>
      <c r="AS51" s="129"/>
      <c r="AT51" s="129"/>
      <c r="AU51" s="129"/>
      <c r="AV51" s="129"/>
      <c r="AW51" s="129"/>
      <c r="AX51" s="129"/>
      <c r="AY51" s="129"/>
      <c r="AZ51" s="129"/>
      <c r="BA51" s="129"/>
      <c r="BB51" s="129"/>
      <c r="BC51" s="129"/>
      <c r="BD51" s="129"/>
      <c r="BE51" s="129"/>
      <c r="BF51" s="129"/>
      <c r="BG51" s="129"/>
      <c r="BH51" s="129"/>
      <c r="BI51" s="129"/>
      <c r="BJ51" s="129"/>
      <c r="BK51" s="129"/>
    </row>
    <row r="52" spans="1:104" x14ac:dyDescent="0.2">
      <c r="A52" s="130"/>
      <c r="B52" s="131"/>
      <c r="C52" s="205" t="s">
        <v>110</v>
      </c>
      <c r="D52" s="206"/>
      <c r="E52" s="206"/>
      <c r="F52" s="206"/>
      <c r="G52" s="207"/>
      <c r="I52" s="132"/>
      <c r="K52" s="132"/>
      <c r="L52" s="133" t="s">
        <v>110</v>
      </c>
      <c r="O52" s="119"/>
      <c r="Z52" s="129"/>
      <c r="AA52" s="129"/>
      <c r="AB52" s="129"/>
      <c r="AC52" s="129"/>
      <c r="AD52" s="129"/>
      <c r="AE52" s="129"/>
      <c r="AF52" s="129"/>
      <c r="AG52" s="129"/>
      <c r="AH52" s="129"/>
      <c r="AI52" s="129"/>
      <c r="AJ52" s="129"/>
      <c r="AK52" s="129"/>
      <c r="AL52" s="129"/>
      <c r="AM52" s="129"/>
      <c r="AN52" s="129"/>
      <c r="AO52" s="129"/>
      <c r="AP52" s="129"/>
      <c r="AQ52" s="129"/>
      <c r="AR52" s="129"/>
      <c r="AS52" s="129"/>
      <c r="AT52" s="129"/>
      <c r="AU52" s="129"/>
      <c r="AV52" s="129"/>
      <c r="AW52" s="129"/>
      <c r="AX52" s="129"/>
      <c r="AY52" s="129"/>
      <c r="AZ52" s="129"/>
      <c r="BA52" s="129"/>
      <c r="BB52" s="129"/>
      <c r="BC52" s="129"/>
      <c r="BD52" s="129"/>
      <c r="BE52" s="129"/>
      <c r="BF52" s="129"/>
      <c r="BG52" s="129"/>
      <c r="BH52" s="129"/>
      <c r="BI52" s="129"/>
      <c r="BJ52" s="129"/>
      <c r="BK52" s="129"/>
    </row>
    <row r="53" spans="1:104" x14ac:dyDescent="0.2">
      <c r="A53" s="130"/>
      <c r="B53" s="131"/>
      <c r="C53" s="203" t="s">
        <v>111</v>
      </c>
      <c r="D53" s="204"/>
      <c r="E53" s="134">
        <v>157.4</v>
      </c>
      <c r="F53" s="135"/>
      <c r="G53" s="136"/>
      <c r="H53" s="137"/>
      <c r="I53" s="132"/>
      <c r="J53" s="138"/>
      <c r="K53" s="132"/>
      <c r="M53" s="139" t="s">
        <v>111</v>
      </c>
      <c r="O53" s="119"/>
      <c r="Z53" s="129"/>
      <c r="AA53" s="129"/>
      <c r="AB53" s="129"/>
      <c r="AC53" s="129"/>
      <c r="AD53" s="129"/>
      <c r="AE53" s="129"/>
      <c r="AF53" s="129"/>
      <c r="AG53" s="129"/>
      <c r="AH53" s="129"/>
      <c r="AI53" s="129"/>
      <c r="AJ53" s="129"/>
      <c r="AK53" s="129"/>
      <c r="AL53" s="129"/>
      <c r="AM53" s="129"/>
      <c r="AN53" s="129"/>
      <c r="AO53" s="129"/>
      <c r="AP53" s="129"/>
      <c r="AQ53" s="129"/>
      <c r="AR53" s="129"/>
      <c r="AS53" s="129"/>
      <c r="AT53" s="129"/>
      <c r="AU53" s="129"/>
      <c r="AV53" s="129"/>
      <c r="AW53" s="129"/>
      <c r="AX53" s="129"/>
      <c r="AY53" s="129"/>
      <c r="AZ53" s="129"/>
      <c r="BA53" s="129"/>
      <c r="BB53" s="129"/>
      <c r="BC53" s="129"/>
      <c r="BD53" s="140" t="str">
        <f>C52</f>
        <v>dlažba ve specifikaci</v>
      </c>
      <c r="BE53" s="129"/>
      <c r="BF53" s="129"/>
      <c r="BG53" s="129"/>
      <c r="BH53" s="129"/>
      <c r="BI53" s="129"/>
      <c r="BJ53" s="129"/>
      <c r="BK53" s="129"/>
    </row>
    <row r="54" spans="1:104" x14ac:dyDescent="0.2">
      <c r="A54" s="130"/>
      <c r="B54" s="131"/>
      <c r="C54" s="203" t="s">
        <v>112</v>
      </c>
      <c r="D54" s="204"/>
      <c r="E54" s="134">
        <v>1.1000000000000001</v>
      </c>
      <c r="F54" s="135"/>
      <c r="G54" s="136"/>
      <c r="H54" s="137"/>
      <c r="I54" s="132"/>
      <c r="J54" s="138"/>
      <c r="K54" s="132"/>
      <c r="M54" s="139" t="s">
        <v>112</v>
      </c>
      <c r="O54" s="119"/>
      <c r="Z54" s="129"/>
      <c r="AA54" s="129"/>
      <c r="AB54" s="129"/>
      <c r="AC54" s="129"/>
      <c r="AD54" s="129"/>
      <c r="AE54" s="129"/>
      <c r="AF54" s="129"/>
      <c r="AG54" s="129"/>
      <c r="AH54" s="129"/>
      <c r="AI54" s="129"/>
      <c r="AJ54" s="129"/>
      <c r="AK54" s="129"/>
      <c r="AL54" s="129"/>
      <c r="AM54" s="129"/>
      <c r="AN54" s="129"/>
      <c r="AO54" s="129"/>
      <c r="AP54" s="129"/>
      <c r="AQ54" s="129"/>
      <c r="AR54" s="129"/>
      <c r="AS54" s="129"/>
      <c r="AT54" s="129"/>
      <c r="AU54" s="129"/>
      <c r="AV54" s="129"/>
      <c r="AW54" s="129"/>
      <c r="AX54" s="129"/>
      <c r="AY54" s="129"/>
      <c r="AZ54" s="129"/>
      <c r="BA54" s="129"/>
      <c r="BB54" s="129"/>
      <c r="BC54" s="129"/>
      <c r="BD54" s="140" t="str">
        <f>C53</f>
        <v>dlažba 200x200x60, šedá s fazetami:157,4</v>
      </c>
      <c r="BE54" s="129"/>
      <c r="BF54" s="129"/>
      <c r="BG54" s="129"/>
      <c r="BH54" s="129"/>
      <c r="BI54" s="129"/>
      <c r="BJ54" s="129"/>
      <c r="BK54" s="129"/>
    </row>
    <row r="55" spans="1:104" x14ac:dyDescent="0.2">
      <c r="A55" s="120">
        <v>20</v>
      </c>
      <c r="B55" s="121" t="s">
        <v>113</v>
      </c>
      <c r="C55" s="122" t="s">
        <v>114</v>
      </c>
      <c r="D55" s="123" t="s">
        <v>115</v>
      </c>
      <c r="E55" s="124">
        <v>12.6</v>
      </c>
      <c r="F55" s="125"/>
      <c r="G55" s="126">
        <f>E55*F55</f>
        <v>0</v>
      </c>
      <c r="H55" s="127">
        <v>9.9709999999959095E-2</v>
      </c>
      <c r="I55" s="128">
        <f>E55*H55</f>
        <v>1.2563459999994846</v>
      </c>
      <c r="J55" s="127">
        <v>0</v>
      </c>
      <c r="K55" s="128">
        <f>E55*J55</f>
        <v>0</v>
      </c>
      <c r="O55" s="119"/>
      <c r="Z55" s="129"/>
      <c r="AA55" s="129">
        <v>1</v>
      </c>
      <c r="AB55" s="129">
        <v>0</v>
      </c>
      <c r="AC55" s="129">
        <v>0</v>
      </c>
      <c r="AD55" s="129"/>
      <c r="AE55" s="129"/>
      <c r="AF55" s="129"/>
      <c r="AG55" s="129"/>
      <c r="AH55" s="129"/>
      <c r="AI55" s="129"/>
      <c r="AJ55" s="129"/>
      <c r="AK55" s="129"/>
      <c r="AL55" s="129"/>
      <c r="AM55" s="129"/>
      <c r="AN55" s="129"/>
      <c r="AO55" s="129"/>
      <c r="AP55" s="129"/>
      <c r="AQ55" s="129"/>
      <c r="AR55" s="129"/>
      <c r="AS55" s="129"/>
      <c r="AT55" s="129"/>
      <c r="AU55" s="129"/>
      <c r="AV55" s="129"/>
      <c r="AW55" s="129"/>
      <c r="AX55" s="129"/>
      <c r="AY55" s="129"/>
      <c r="AZ55" s="129"/>
      <c r="BA55" s="129"/>
      <c r="BB55" s="129"/>
      <c r="BC55" s="129"/>
      <c r="BD55" s="129"/>
      <c r="BE55" s="129"/>
      <c r="BF55" s="129"/>
      <c r="BG55" s="129"/>
      <c r="BH55" s="129"/>
      <c r="BI55" s="129"/>
      <c r="BJ55" s="129"/>
      <c r="BK55" s="129"/>
      <c r="CA55" s="129">
        <v>1</v>
      </c>
      <c r="CB55" s="129">
        <v>0</v>
      </c>
      <c r="CZ55" s="81">
        <v>1</v>
      </c>
    </row>
    <row r="56" spans="1:104" x14ac:dyDescent="0.2">
      <c r="A56" s="130"/>
      <c r="B56" s="131"/>
      <c r="C56" s="203" t="s">
        <v>116</v>
      </c>
      <c r="D56" s="204"/>
      <c r="E56" s="134">
        <v>12.6</v>
      </c>
      <c r="F56" s="135"/>
      <c r="G56" s="136"/>
      <c r="H56" s="137"/>
      <c r="I56" s="132"/>
      <c r="J56" s="138"/>
      <c r="K56" s="132"/>
      <c r="M56" s="139" t="s">
        <v>116</v>
      </c>
      <c r="O56" s="119"/>
      <c r="Z56" s="129"/>
      <c r="AA56" s="129"/>
      <c r="AB56" s="129"/>
      <c r="AC56" s="129"/>
      <c r="AD56" s="129"/>
      <c r="AE56" s="129"/>
      <c r="AF56" s="129"/>
      <c r="AG56" s="129"/>
      <c r="AH56" s="129"/>
      <c r="AI56" s="129"/>
      <c r="AJ56" s="129"/>
      <c r="AK56" s="129"/>
      <c r="AL56" s="129"/>
      <c r="AM56" s="129"/>
      <c r="AN56" s="129"/>
      <c r="AO56" s="129"/>
      <c r="AP56" s="129"/>
      <c r="AQ56" s="129"/>
      <c r="AR56" s="129"/>
      <c r="AS56" s="129"/>
      <c r="AT56" s="129"/>
      <c r="AU56" s="129"/>
      <c r="AV56" s="129"/>
      <c r="AW56" s="129"/>
      <c r="AX56" s="129"/>
      <c r="AY56" s="129"/>
      <c r="AZ56" s="129"/>
      <c r="BA56" s="129"/>
      <c r="BB56" s="129"/>
      <c r="BC56" s="129"/>
      <c r="BD56" s="140" t="str">
        <f>C55</f>
        <v>Osazení obruby a krajníku z kostek drobných žulových</v>
      </c>
      <c r="BE56" s="129"/>
      <c r="BF56" s="129"/>
      <c r="BG56" s="129"/>
      <c r="BH56" s="129"/>
      <c r="BI56" s="129"/>
      <c r="BJ56" s="129"/>
      <c r="BK56" s="129"/>
    </row>
    <row r="57" spans="1:104" x14ac:dyDescent="0.2">
      <c r="A57" s="120">
        <v>21</v>
      </c>
      <c r="B57" s="121" t="s">
        <v>117</v>
      </c>
      <c r="C57" s="122" t="s">
        <v>118</v>
      </c>
      <c r="D57" s="123" t="s">
        <v>115</v>
      </c>
      <c r="E57" s="124">
        <v>86.95</v>
      </c>
      <c r="F57" s="125"/>
      <c r="G57" s="126">
        <f>E57*F57</f>
        <v>0</v>
      </c>
      <c r="H57" s="127">
        <v>0.148740000000089</v>
      </c>
      <c r="I57" s="128">
        <f>E57*H57</f>
        <v>12.932943000007739</v>
      </c>
      <c r="J57" s="127">
        <v>0</v>
      </c>
      <c r="K57" s="128">
        <f>E57*J57</f>
        <v>0</v>
      </c>
      <c r="O57" s="119"/>
      <c r="Z57" s="129"/>
      <c r="AA57" s="129">
        <v>1</v>
      </c>
      <c r="AB57" s="129">
        <v>1</v>
      </c>
      <c r="AC57" s="129">
        <v>1</v>
      </c>
      <c r="AD57" s="129"/>
      <c r="AE57" s="129"/>
      <c r="AF57" s="129"/>
      <c r="AG57" s="129"/>
      <c r="AH57" s="129"/>
      <c r="AI57" s="129"/>
      <c r="AJ57" s="129"/>
      <c r="AK57" s="129"/>
      <c r="AL57" s="129"/>
      <c r="AM57" s="129"/>
      <c r="AN57" s="129"/>
      <c r="AO57" s="129"/>
      <c r="AP57" s="129"/>
      <c r="AQ57" s="129"/>
      <c r="AR57" s="129"/>
      <c r="AS57" s="129"/>
      <c r="AT57" s="129"/>
      <c r="AU57" s="129"/>
      <c r="AV57" s="129"/>
      <c r="AW57" s="129"/>
      <c r="AX57" s="129"/>
      <c r="AY57" s="129"/>
      <c r="AZ57" s="129"/>
      <c r="BA57" s="129"/>
      <c r="BB57" s="129"/>
      <c r="BC57" s="129"/>
      <c r="BD57" s="129"/>
      <c r="BE57" s="129"/>
      <c r="BF57" s="129"/>
      <c r="BG57" s="129"/>
      <c r="BH57" s="129"/>
      <c r="BI57" s="129"/>
      <c r="BJ57" s="129"/>
      <c r="BK57" s="129"/>
      <c r="CA57" s="129">
        <v>1</v>
      </c>
      <c r="CB57" s="129">
        <v>1</v>
      </c>
      <c r="CZ57" s="81">
        <v>1</v>
      </c>
    </row>
    <row r="58" spans="1:104" x14ac:dyDescent="0.2">
      <c r="A58" s="130"/>
      <c r="B58" s="131"/>
      <c r="C58" s="203" t="s">
        <v>119</v>
      </c>
      <c r="D58" s="204"/>
      <c r="E58" s="134">
        <v>81.099999999999994</v>
      </c>
      <c r="F58" s="135"/>
      <c r="G58" s="136"/>
      <c r="H58" s="137"/>
      <c r="I58" s="132"/>
      <c r="J58" s="138"/>
      <c r="K58" s="132"/>
      <c r="M58" s="139" t="s">
        <v>119</v>
      </c>
      <c r="O58" s="119"/>
      <c r="Z58" s="129"/>
      <c r="AA58" s="129"/>
      <c r="AB58" s="129"/>
      <c r="AC58" s="129"/>
      <c r="AD58" s="129"/>
      <c r="AE58" s="129"/>
      <c r="AF58" s="129"/>
      <c r="AG58" s="129"/>
      <c r="AH58" s="129"/>
      <c r="AI58" s="129"/>
      <c r="AJ58" s="129"/>
      <c r="AK58" s="129"/>
      <c r="AL58" s="129"/>
      <c r="AM58" s="129"/>
      <c r="AN58" s="129"/>
      <c r="AO58" s="129"/>
      <c r="AP58" s="129"/>
      <c r="AQ58" s="129"/>
      <c r="AR58" s="129"/>
      <c r="AS58" s="129"/>
      <c r="AT58" s="129"/>
      <c r="AU58" s="129"/>
      <c r="AV58" s="129"/>
      <c r="AW58" s="129"/>
      <c r="AX58" s="129"/>
      <c r="AY58" s="129"/>
      <c r="AZ58" s="129"/>
      <c r="BA58" s="129"/>
      <c r="BB58" s="129"/>
      <c r="BC58" s="129"/>
      <c r="BD58" s="140" t="str">
        <f>C57</f>
        <v>Osazení stojat. obrub.bet. s opěrou,lože z C 12/15</v>
      </c>
      <c r="BE58" s="129"/>
      <c r="BF58" s="129"/>
      <c r="BG58" s="129"/>
      <c r="BH58" s="129"/>
      <c r="BI58" s="129"/>
      <c r="BJ58" s="129"/>
      <c r="BK58" s="129"/>
    </row>
    <row r="59" spans="1:104" x14ac:dyDescent="0.2">
      <c r="A59" s="130"/>
      <c r="B59" s="131"/>
      <c r="C59" s="203" t="s">
        <v>120</v>
      </c>
      <c r="D59" s="204"/>
      <c r="E59" s="134">
        <v>1.7</v>
      </c>
      <c r="F59" s="135"/>
      <c r="G59" s="136"/>
      <c r="H59" s="137"/>
      <c r="I59" s="132"/>
      <c r="J59" s="138"/>
      <c r="K59" s="132"/>
      <c r="M59" s="139" t="s">
        <v>120</v>
      </c>
      <c r="O59" s="119"/>
      <c r="Z59" s="129"/>
      <c r="AA59" s="129"/>
      <c r="AB59" s="129"/>
      <c r="AC59" s="129"/>
      <c r="AD59" s="129"/>
      <c r="AE59" s="129"/>
      <c r="AF59" s="129"/>
      <c r="AG59" s="129"/>
      <c r="AH59" s="129"/>
      <c r="AI59" s="129"/>
      <c r="AJ59" s="129"/>
      <c r="AK59" s="129"/>
      <c r="AL59" s="129"/>
      <c r="AM59" s="129"/>
      <c r="AN59" s="129"/>
      <c r="AO59" s="129"/>
      <c r="AP59" s="129"/>
      <c r="AQ59" s="129"/>
      <c r="AR59" s="129"/>
      <c r="AS59" s="129"/>
      <c r="AT59" s="129"/>
      <c r="AU59" s="129"/>
      <c r="AV59" s="129"/>
      <c r="AW59" s="129"/>
      <c r="AX59" s="129"/>
      <c r="AY59" s="129"/>
      <c r="AZ59" s="129"/>
      <c r="BA59" s="129"/>
      <c r="BB59" s="129"/>
      <c r="BC59" s="129"/>
      <c r="BD59" s="140" t="str">
        <f>C58</f>
        <v>chodníkový obrubník 100/250:81,1</v>
      </c>
      <c r="BE59" s="129"/>
      <c r="BF59" s="129"/>
      <c r="BG59" s="129"/>
      <c r="BH59" s="129"/>
      <c r="BI59" s="129"/>
      <c r="BJ59" s="129"/>
      <c r="BK59" s="129"/>
    </row>
    <row r="60" spans="1:104" x14ac:dyDescent="0.2">
      <c r="A60" s="130"/>
      <c r="B60" s="131"/>
      <c r="C60" s="203" t="s">
        <v>121</v>
      </c>
      <c r="D60" s="204"/>
      <c r="E60" s="134">
        <v>2.15</v>
      </c>
      <c r="F60" s="135"/>
      <c r="G60" s="136"/>
      <c r="H60" s="137"/>
      <c r="I60" s="132"/>
      <c r="J60" s="138"/>
      <c r="K60" s="132"/>
      <c r="M60" s="139" t="s">
        <v>121</v>
      </c>
      <c r="O60" s="119"/>
      <c r="Z60" s="129"/>
      <c r="AA60" s="129"/>
      <c r="AB60" s="129"/>
      <c r="AC60" s="129"/>
      <c r="AD60" s="129"/>
      <c r="AE60" s="129"/>
      <c r="AF60" s="129"/>
      <c r="AG60" s="129"/>
      <c r="AH60" s="129"/>
      <c r="AI60" s="129"/>
      <c r="AJ60" s="129"/>
      <c r="AK60" s="129"/>
      <c r="AL60" s="129"/>
      <c r="AM60" s="129"/>
      <c r="AN60" s="129"/>
      <c r="AO60" s="129"/>
      <c r="AP60" s="129"/>
      <c r="AQ60" s="129"/>
      <c r="AR60" s="129"/>
      <c r="AS60" s="129"/>
      <c r="AT60" s="129"/>
      <c r="AU60" s="129"/>
      <c r="AV60" s="129"/>
      <c r="AW60" s="129"/>
      <c r="AX60" s="129"/>
      <c r="AY60" s="129"/>
      <c r="AZ60" s="129"/>
      <c r="BA60" s="129"/>
      <c r="BB60" s="129"/>
      <c r="BC60" s="129"/>
      <c r="BD60" s="140" t="str">
        <f>C59</f>
        <v>silniční obrubník 150/250:1,7</v>
      </c>
      <c r="BE60" s="129"/>
      <c r="BF60" s="129"/>
      <c r="BG60" s="129"/>
      <c r="BH60" s="129"/>
      <c r="BI60" s="129"/>
      <c r="BJ60" s="129"/>
      <c r="BK60" s="129"/>
    </row>
    <row r="61" spans="1:104" x14ac:dyDescent="0.2">
      <c r="A61" s="130"/>
      <c r="B61" s="131"/>
      <c r="C61" s="203" t="s">
        <v>122</v>
      </c>
      <c r="D61" s="204"/>
      <c r="E61" s="134">
        <v>2</v>
      </c>
      <c r="F61" s="135"/>
      <c r="G61" s="136"/>
      <c r="H61" s="137"/>
      <c r="I61" s="132"/>
      <c r="J61" s="138"/>
      <c r="K61" s="132"/>
      <c r="M61" s="139" t="s">
        <v>122</v>
      </c>
      <c r="O61" s="119"/>
      <c r="Z61" s="129"/>
      <c r="AA61" s="129"/>
      <c r="AB61" s="129"/>
      <c r="AC61" s="129"/>
      <c r="AD61" s="129"/>
      <c r="AE61" s="129"/>
      <c r="AF61" s="129"/>
      <c r="AG61" s="129"/>
      <c r="AH61" s="129"/>
      <c r="AI61" s="129"/>
      <c r="AJ61" s="129"/>
      <c r="AK61" s="129"/>
      <c r="AL61" s="129"/>
      <c r="AM61" s="129"/>
      <c r="AN61" s="129"/>
      <c r="AO61" s="129"/>
      <c r="AP61" s="129"/>
      <c r="AQ61" s="129"/>
      <c r="AR61" s="129"/>
      <c r="AS61" s="129"/>
      <c r="AT61" s="129"/>
      <c r="AU61" s="129"/>
      <c r="AV61" s="129"/>
      <c r="AW61" s="129"/>
      <c r="AX61" s="129"/>
      <c r="AY61" s="129"/>
      <c r="AZ61" s="129"/>
      <c r="BA61" s="129"/>
      <c r="BB61" s="129"/>
      <c r="BC61" s="129"/>
      <c r="BD61" s="140" t="str">
        <f>C60</f>
        <v>silniční obrubník nízký-nájezdový 150/150:2,15</v>
      </c>
      <c r="BE61" s="129"/>
      <c r="BF61" s="129"/>
      <c r="BG61" s="129"/>
      <c r="BH61" s="129"/>
      <c r="BI61" s="129"/>
      <c r="BJ61" s="129"/>
      <c r="BK61" s="129"/>
    </row>
    <row r="62" spans="1:104" x14ac:dyDescent="0.2">
      <c r="A62" s="120">
        <v>22</v>
      </c>
      <c r="B62" s="121" t="s">
        <v>123</v>
      </c>
      <c r="C62" s="122" t="s">
        <v>124</v>
      </c>
      <c r="D62" s="123" t="s">
        <v>125</v>
      </c>
      <c r="E62" s="124">
        <v>0</v>
      </c>
      <c r="F62" s="125"/>
      <c r="G62" s="126">
        <f>E62*F62</f>
        <v>0</v>
      </c>
      <c r="H62" s="127">
        <v>0</v>
      </c>
      <c r="I62" s="128">
        <f>E62*H62</f>
        <v>0</v>
      </c>
      <c r="J62" s="127"/>
      <c r="K62" s="128">
        <f>E62*J62</f>
        <v>0</v>
      </c>
      <c r="O62" s="119"/>
      <c r="Z62" s="129"/>
      <c r="AA62" s="129">
        <v>3</v>
      </c>
      <c r="AB62" s="129">
        <v>1</v>
      </c>
      <c r="AC62" s="129">
        <v>58380120</v>
      </c>
      <c r="AD62" s="129"/>
      <c r="AE62" s="129"/>
      <c r="AF62" s="129"/>
      <c r="AG62" s="129"/>
      <c r="AH62" s="129"/>
      <c r="AI62" s="129"/>
      <c r="AJ62" s="129"/>
      <c r="AK62" s="129"/>
      <c r="AL62" s="129"/>
      <c r="AM62" s="129"/>
      <c r="AN62" s="129"/>
      <c r="AO62" s="129"/>
      <c r="AP62" s="129"/>
      <c r="AQ62" s="129"/>
      <c r="AR62" s="129"/>
      <c r="AS62" s="129"/>
      <c r="AT62" s="129"/>
      <c r="AU62" s="129"/>
      <c r="AV62" s="129"/>
      <c r="AW62" s="129"/>
      <c r="AX62" s="129"/>
      <c r="AY62" s="129"/>
      <c r="AZ62" s="129"/>
      <c r="BA62" s="129"/>
      <c r="BB62" s="129"/>
      <c r="BC62" s="129"/>
      <c r="BD62" s="129"/>
      <c r="BE62" s="129"/>
      <c r="BF62" s="129"/>
      <c r="BG62" s="129"/>
      <c r="BH62" s="129"/>
      <c r="BI62" s="129"/>
      <c r="BJ62" s="129"/>
      <c r="BK62" s="129"/>
      <c r="CA62" s="129">
        <v>3</v>
      </c>
      <c r="CB62" s="129">
        <v>1</v>
      </c>
      <c r="CZ62" s="81">
        <v>1</v>
      </c>
    </row>
    <row r="63" spans="1:104" x14ac:dyDescent="0.2">
      <c r="A63" s="130"/>
      <c r="B63" s="131"/>
      <c r="C63" s="205" t="s">
        <v>126</v>
      </c>
      <c r="D63" s="206"/>
      <c r="E63" s="206"/>
      <c r="F63" s="206"/>
      <c r="G63" s="207"/>
      <c r="I63" s="132"/>
      <c r="K63" s="132"/>
      <c r="L63" s="133" t="s">
        <v>126</v>
      </c>
      <c r="O63" s="119"/>
      <c r="Z63" s="129"/>
      <c r="AA63" s="129"/>
      <c r="AB63" s="129"/>
      <c r="AC63" s="129"/>
      <c r="AD63" s="129"/>
      <c r="AE63" s="129"/>
      <c r="AF63" s="129"/>
      <c r="AG63" s="129"/>
      <c r="AH63" s="129"/>
      <c r="AI63" s="129"/>
      <c r="AJ63" s="129"/>
      <c r="AK63" s="129"/>
      <c r="AL63" s="129"/>
      <c r="AM63" s="129"/>
      <c r="AN63" s="129"/>
      <c r="AO63" s="129"/>
      <c r="AP63" s="129"/>
      <c r="AQ63" s="129"/>
      <c r="AR63" s="129"/>
      <c r="AS63" s="129"/>
      <c r="AT63" s="129"/>
      <c r="AU63" s="129"/>
      <c r="AV63" s="129"/>
      <c r="AW63" s="129"/>
      <c r="AX63" s="129"/>
      <c r="AY63" s="129"/>
      <c r="AZ63" s="129"/>
      <c r="BA63" s="129"/>
      <c r="BB63" s="129"/>
      <c r="BC63" s="129"/>
      <c r="BD63" s="129"/>
      <c r="BE63" s="129"/>
      <c r="BF63" s="129"/>
      <c r="BG63" s="129"/>
      <c r="BH63" s="129"/>
      <c r="BI63" s="129"/>
      <c r="BJ63" s="129"/>
      <c r="BK63" s="129"/>
    </row>
    <row r="64" spans="1:104" x14ac:dyDescent="0.2">
      <c r="A64" s="120">
        <v>23</v>
      </c>
      <c r="B64" s="121" t="s">
        <v>127</v>
      </c>
      <c r="C64" s="122" t="s">
        <v>128</v>
      </c>
      <c r="D64" s="123" t="s">
        <v>129</v>
      </c>
      <c r="E64" s="124">
        <v>87</v>
      </c>
      <c r="F64" s="125"/>
      <c r="G64" s="126">
        <f t="shared" ref="G64:G69" si="0">E64*F64</f>
        <v>0</v>
      </c>
      <c r="H64" s="127">
        <v>6.0000000000002301E-2</v>
      </c>
      <c r="I64" s="128">
        <f t="shared" ref="I64:I69" si="1">E64*H64</f>
        <v>5.2200000000002005</v>
      </c>
      <c r="J64" s="127"/>
      <c r="K64" s="128">
        <f t="shared" ref="K64:K69" si="2">E64*J64</f>
        <v>0</v>
      </c>
      <c r="O64" s="119"/>
      <c r="Z64" s="129"/>
      <c r="AA64" s="129">
        <v>3</v>
      </c>
      <c r="AB64" s="129">
        <v>1</v>
      </c>
      <c r="AC64" s="129">
        <v>59217421</v>
      </c>
      <c r="AD64" s="129"/>
      <c r="AE64" s="129"/>
      <c r="AF64" s="129"/>
      <c r="AG64" s="129"/>
      <c r="AH64" s="129"/>
      <c r="AI64" s="129"/>
      <c r="AJ64" s="129"/>
      <c r="AK64" s="129"/>
      <c r="AL64" s="129"/>
      <c r="AM64" s="129"/>
      <c r="AN64" s="129"/>
      <c r="AO64" s="129"/>
      <c r="AP64" s="129"/>
      <c r="AQ64" s="129"/>
      <c r="AR64" s="129"/>
      <c r="AS64" s="129"/>
      <c r="AT64" s="129"/>
      <c r="AU64" s="129"/>
      <c r="AV64" s="129"/>
      <c r="AW64" s="129"/>
      <c r="AX64" s="129"/>
      <c r="AY64" s="129"/>
      <c r="AZ64" s="129"/>
      <c r="BA64" s="129"/>
      <c r="BB64" s="129"/>
      <c r="BC64" s="129"/>
      <c r="BD64" s="129"/>
      <c r="BE64" s="129"/>
      <c r="BF64" s="129"/>
      <c r="BG64" s="129"/>
      <c r="BH64" s="129"/>
      <c r="BI64" s="129"/>
      <c r="BJ64" s="129"/>
      <c r="BK64" s="129"/>
      <c r="CA64" s="129">
        <v>3</v>
      </c>
      <c r="CB64" s="129">
        <v>1</v>
      </c>
      <c r="CZ64" s="81">
        <v>1</v>
      </c>
    </row>
    <row r="65" spans="1:104" x14ac:dyDescent="0.2">
      <c r="A65" s="120">
        <v>24</v>
      </c>
      <c r="B65" s="121" t="s">
        <v>130</v>
      </c>
      <c r="C65" s="122" t="s">
        <v>131</v>
      </c>
      <c r="D65" s="123" t="s">
        <v>129</v>
      </c>
      <c r="E65" s="124">
        <v>2</v>
      </c>
      <c r="F65" s="125"/>
      <c r="G65" s="126">
        <f t="shared" si="0"/>
        <v>0</v>
      </c>
      <c r="H65" s="127">
        <v>8.2099999999968504E-2</v>
      </c>
      <c r="I65" s="128">
        <f t="shared" si="1"/>
        <v>0.16419999999993701</v>
      </c>
      <c r="J65" s="127"/>
      <c r="K65" s="128">
        <f t="shared" si="2"/>
        <v>0</v>
      </c>
      <c r="O65" s="119"/>
      <c r="Z65" s="129"/>
      <c r="AA65" s="129">
        <v>3</v>
      </c>
      <c r="AB65" s="129">
        <v>1</v>
      </c>
      <c r="AC65" s="129">
        <v>59217472</v>
      </c>
      <c r="AD65" s="129"/>
      <c r="AE65" s="129"/>
      <c r="AF65" s="129"/>
      <c r="AG65" s="129"/>
      <c r="AH65" s="129"/>
      <c r="AI65" s="129"/>
      <c r="AJ65" s="129"/>
      <c r="AK65" s="129"/>
      <c r="AL65" s="129"/>
      <c r="AM65" s="129"/>
      <c r="AN65" s="129"/>
      <c r="AO65" s="129"/>
      <c r="AP65" s="129"/>
      <c r="AQ65" s="129"/>
      <c r="AR65" s="129"/>
      <c r="AS65" s="129"/>
      <c r="AT65" s="129"/>
      <c r="AU65" s="129"/>
      <c r="AV65" s="129"/>
      <c r="AW65" s="129"/>
      <c r="AX65" s="129"/>
      <c r="AY65" s="129"/>
      <c r="AZ65" s="129"/>
      <c r="BA65" s="129"/>
      <c r="BB65" s="129"/>
      <c r="BC65" s="129"/>
      <c r="BD65" s="129"/>
      <c r="BE65" s="129"/>
      <c r="BF65" s="129"/>
      <c r="BG65" s="129"/>
      <c r="BH65" s="129"/>
      <c r="BI65" s="129"/>
      <c r="BJ65" s="129"/>
      <c r="BK65" s="129"/>
      <c r="CA65" s="129">
        <v>3</v>
      </c>
      <c r="CB65" s="129">
        <v>1</v>
      </c>
      <c r="CZ65" s="81">
        <v>1</v>
      </c>
    </row>
    <row r="66" spans="1:104" x14ac:dyDescent="0.2">
      <c r="A66" s="120">
        <v>25</v>
      </c>
      <c r="B66" s="121" t="s">
        <v>132</v>
      </c>
      <c r="C66" s="122" t="s">
        <v>133</v>
      </c>
      <c r="D66" s="123" t="s">
        <v>129</v>
      </c>
      <c r="E66" s="124">
        <v>3</v>
      </c>
      <c r="F66" s="125"/>
      <c r="G66" s="126">
        <f t="shared" si="0"/>
        <v>0</v>
      </c>
      <c r="H66" s="127">
        <v>4.8299999999983398E-2</v>
      </c>
      <c r="I66" s="128">
        <f t="shared" si="1"/>
        <v>0.14489999999995018</v>
      </c>
      <c r="J66" s="127"/>
      <c r="K66" s="128">
        <f t="shared" si="2"/>
        <v>0</v>
      </c>
      <c r="O66" s="119"/>
      <c r="Z66" s="129"/>
      <c r="AA66" s="129">
        <v>3</v>
      </c>
      <c r="AB66" s="129">
        <v>1</v>
      </c>
      <c r="AC66" s="129">
        <v>59217476</v>
      </c>
      <c r="AD66" s="129"/>
      <c r="AE66" s="129"/>
      <c r="AF66" s="129"/>
      <c r="AG66" s="129"/>
      <c r="AH66" s="129"/>
      <c r="AI66" s="129"/>
      <c r="AJ66" s="129"/>
      <c r="AK66" s="129"/>
      <c r="AL66" s="129"/>
      <c r="AM66" s="129"/>
      <c r="AN66" s="129"/>
      <c r="AO66" s="129"/>
      <c r="AP66" s="129"/>
      <c r="AQ66" s="129"/>
      <c r="AR66" s="129"/>
      <c r="AS66" s="129"/>
      <c r="AT66" s="129"/>
      <c r="AU66" s="129"/>
      <c r="AV66" s="129"/>
      <c r="AW66" s="129"/>
      <c r="AX66" s="129"/>
      <c r="AY66" s="129"/>
      <c r="AZ66" s="129"/>
      <c r="BA66" s="129"/>
      <c r="BB66" s="129"/>
      <c r="BC66" s="129"/>
      <c r="BD66" s="129"/>
      <c r="BE66" s="129"/>
      <c r="BF66" s="129"/>
      <c r="BG66" s="129"/>
      <c r="BH66" s="129"/>
      <c r="BI66" s="129"/>
      <c r="BJ66" s="129"/>
      <c r="BK66" s="129"/>
      <c r="CA66" s="129">
        <v>3</v>
      </c>
      <c r="CB66" s="129">
        <v>1</v>
      </c>
      <c r="CZ66" s="81">
        <v>1</v>
      </c>
    </row>
    <row r="67" spans="1:104" x14ac:dyDescent="0.2">
      <c r="A67" s="120">
        <v>26</v>
      </c>
      <c r="B67" s="121" t="s">
        <v>134</v>
      </c>
      <c r="C67" s="122" t="s">
        <v>135</v>
      </c>
      <c r="D67" s="123" t="s">
        <v>129</v>
      </c>
      <c r="E67" s="124">
        <v>1</v>
      </c>
      <c r="F67" s="125"/>
      <c r="G67" s="126">
        <f t="shared" si="0"/>
        <v>0</v>
      </c>
      <c r="H67" s="127">
        <v>6.7000000000007304E-2</v>
      </c>
      <c r="I67" s="128">
        <f t="shared" si="1"/>
        <v>6.7000000000007304E-2</v>
      </c>
      <c r="J67" s="127"/>
      <c r="K67" s="128">
        <f t="shared" si="2"/>
        <v>0</v>
      </c>
      <c r="O67" s="119"/>
      <c r="Z67" s="129"/>
      <c r="AA67" s="129">
        <v>3</v>
      </c>
      <c r="AB67" s="129">
        <v>1</v>
      </c>
      <c r="AC67" s="129">
        <v>59217480</v>
      </c>
      <c r="AD67" s="129"/>
      <c r="AE67" s="129"/>
      <c r="AF67" s="129"/>
      <c r="AG67" s="129"/>
      <c r="AH67" s="129"/>
      <c r="AI67" s="129"/>
      <c r="AJ67" s="129"/>
      <c r="AK67" s="129"/>
      <c r="AL67" s="129"/>
      <c r="AM67" s="129"/>
      <c r="AN67" s="129"/>
      <c r="AO67" s="129"/>
      <c r="AP67" s="129"/>
      <c r="AQ67" s="129"/>
      <c r="AR67" s="129"/>
      <c r="AS67" s="129"/>
      <c r="AT67" s="129"/>
      <c r="AU67" s="129"/>
      <c r="AV67" s="129"/>
      <c r="AW67" s="129"/>
      <c r="AX67" s="129"/>
      <c r="AY67" s="129"/>
      <c r="AZ67" s="129"/>
      <c r="BA67" s="129"/>
      <c r="BB67" s="129"/>
      <c r="BC67" s="129"/>
      <c r="BD67" s="129"/>
      <c r="BE67" s="129"/>
      <c r="BF67" s="129"/>
      <c r="BG67" s="129"/>
      <c r="BH67" s="129"/>
      <c r="BI67" s="129"/>
      <c r="BJ67" s="129"/>
      <c r="BK67" s="129"/>
      <c r="CA67" s="129">
        <v>3</v>
      </c>
      <c r="CB67" s="129">
        <v>1</v>
      </c>
      <c r="CZ67" s="81">
        <v>1</v>
      </c>
    </row>
    <row r="68" spans="1:104" x14ac:dyDescent="0.2">
      <c r="A68" s="120">
        <v>27</v>
      </c>
      <c r="B68" s="121" t="s">
        <v>136</v>
      </c>
      <c r="C68" s="122" t="s">
        <v>137</v>
      </c>
      <c r="D68" s="123" t="s">
        <v>129</v>
      </c>
      <c r="E68" s="124">
        <v>1</v>
      </c>
      <c r="F68" s="125"/>
      <c r="G68" s="126">
        <f t="shared" si="0"/>
        <v>0</v>
      </c>
      <c r="H68" s="127">
        <v>6.7000000000007304E-2</v>
      </c>
      <c r="I68" s="128">
        <f t="shared" si="1"/>
        <v>6.7000000000007304E-2</v>
      </c>
      <c r="J68" s="127"/>
      <c r="K68" s="128">
        <f t="shared" si="2"/>
        <v>0</v>
      </c>
      <c r="O68" s="119"/>
      <c r="Z68" s="129"/>
      <c r="AA68" s="129">
        <v>3</v>
      </c>
      <c r="AB68" s="129">
        <v>1</v>
      </c>
      <c r="AC68" s="129">
        <v>59217481</v>
      </c>
      <c r="AD68" s="129"/>
      <c r="AE68" s="129"/>
      <c r="AF68" s="129"/>
      <c r="AG68" s="129"/>
      <c r="AH68" s="129"/>
      <c r="AI68" s="129"/>
      <c r="AJ68" s="129"/>
      <c r="AK68" s="129"/>
      <c r="AL68" s="129"/>
      <c r="AM68" s="129"/>
      <c r="AN68" s="129"/>
      <c r="AO68" s="129"/>
      <c r="AP68" s="129"/>
      <c r="AQ68" s="129"/>
      <c r="AR68" s="129"/>
      <c r="AS68" s="129"/>
      <c r="AT68" s="129"/>
      <c r="AU68" s="129"/>
      <c r="AV68" s="129"/>
      <c r="AW68" s="129"/>
      <c r="AX68" s="129"/>
      <c r="AY68" s="129"/>
      <c r="AZ68" s="129"/>
      <c r="BA68" s="129"/>
      <c r="BB68" s="129"/>
      <c r="BC68" s="129"/>
      <c r="BD68" s="129"/>
      <c r="BE68" s="129"/>
      <c r="BF68" s="129"/>
      <c r="BG68" s="129"/>
      <c r="BH68" s="129"/>
      <c r="BI68" s="129"/>
      <c r="BJ68" s="129"/>
      <c r="BK68" s="129"/>
      <c r="CA68" s="129">
        <v>3</v>
      </c>
      <c r="CB68" s="129">
        <v>1</v>
      </c>
      <c r="CZ68" s="81">
        <v>1</v>
      </c>
    </row>
    <row r="69" spans="1:104" ht="22.5" x14ac:dyDescent="0.2">
      <c r="A69" s="120">
        <v>28</v>
      </c>
      <c r="B69" s="121" t="s">
        <v>138</v>
      </c>
      <c r="C69" s="122" t="s">
        <v>139</v>
      </c>
      <c r="D69" s="123" t="s">
        <v>35</v>
      </c>
      <c r="E69" s="124">
        <v>162.12200000000001</v>
      </c>
      <c r="F69" s="125"/>
      <c r="G69" s="126">
        <f t="shared" si="0"/>
        <v>0</v>
      </c>
      <c r="H69" s="127">
        <v>0.13100000000008499</v>
      </c>
      <c r="I69" s="128">
        <f t="shared" si="1"/>
        <v>21.23798200001378</v>
      </c>
      <c r="J69" s="127"/>
      <c r="K69" s="128">
        <f t="shared" si="2"/>
        <v>0</v>
      </c>
      <c r="O69" s="119"/>
      <c r="Z69" s="129"/>
      <c r="AA69" s="129">
        <v>3</v>
      </c>
      <c r="AB69" s="129">
        <v>1</v>
      </c>
      <c r="AC69" s="129">
        <v>59245263</v>
      </c>
      <c r="AD69" s="129"/>
      <c r="AE69" s="129"/>
      <c r="AF69" s="129"/>
      <c r="AG69" s="129"/>
      <c r="AH69" s="129"/>
      <c r="AI69" s="129"/>
      <c r="AJ69" s="129"/>
      <c r="AK69" s="129"/>
      <c r="AL69" s="129"/>
      <c r="AM69" s="129"/>
      <c r="AN69" s="129"/>
      <c r="AO69" s="129"/>
      <c r="AP69" s="129"/>
      <c r="AQ69" s="129"/>
      <c r="AR69" s="129"/>
      <c r="AS69" s="129"/>
      <c r="AT69" s="129"/>
      <c r="AU69" s="129"/>
      <c r="AV69" s="129"/>
      <c r="AW69" s="129"/>
      <c r="AX69" s="129"/>
      <c r="AY69" s="129"/>
      <c r="AZ69" s="129"/>
      <c r="BA69" s="129"/>
      <c r="BB69" s="129"/>
      <c r="BC69" s="129"/>
      <c r="BD69" s="129"/>
      <c r="BE69" s="129"/>
      <c r="BF69" s="129"/>
      <c r="BG69" s="129"/>
      <c r="BH69" s="129"/>
      <c r="BI69" s="129"/>
      <c r="BJ69" s="129"/>
      <c r="BK69" s="129"/>
      <c r="CA69" s="129">
        <v>3</v>
      </c>
      <c r="CB69" s="129">
        <v>1</v>
      </c>
      <c r="CZ69" s="81">
        <v>1</v>
      </c>
    </row>
    <row r="70" spans="1:104" x14ac:dyDescent="0.2">
      <c r="A70" s="130"/>
      <c r="B70" s="131"/>
      <c r="C70" s="205" t="s">
        <v>140</v>
      </c>
      <c r="D70" s="206"/>
      <c r="E70" s="206"/>
      <c r="F70" s="206"/>
      <c r="G70" s="207"/>
      <c r="I70" s="132"/>
      <c r="K70" s="132"/>
      <c r="L70" s="133" t="s">
        <v>140</v>
      </c>
      <c r="O70" s="119"/>
      <c r="Z70" s="129"/>
      <c r="AA70" s="129"/>
      <c r="AB70" s="129"/>
      <c r="AC70" s="129"/>
      <c r="AD70" s="129"/>
      <c r="AE70" s="129"/>
      <c r="AF70" s="129"/>
      <c r="AG70" s="129"/>
      <c r="AH70" s="129"/>
      <c r="AI70" s="129"/>
      <c r="AJ70" s="129"/>
      <c r="AK70" s="129"/>
      <c r="AL70" s="129"/>
      <c r="AM70" s="129"/>
      <c r="AN70" s="129"/>
      <c r="AO70" s="129"/>
      <c r="AP70" s="129"/>
      <c r="AQ70" s="129"/>
      <c r="AR70" s="129"/>
      <c r="AS70" s="129"/>
      <c r="AT70" s="129"/>
      <c r="AU70" s="129"/>
      <c r="AV70" s="129"/>
      <c r="AW70" s="129"/>
      <c r="AX70" s="129"/>
      <c r="AY70" s="129"/>
      <c r="AZ70" s="129"/>
      <c r="BA70" s="129"/>
      <c r="BB70" s="129"/>
      <c r="BC70" s="129"/>
      <c r="BD70" s="129"/>
      <c r="BE70" s="129"/>
      <c r="BF70" s="129"/>
      <c r="BG70" s="129"/>
      <c r="BH70" s="129"/>
      <c r="BI70" s="129"/>
      <c r="BJ70" s="129"/>
      <c r="BK70" s="129"/>
    </row>
    <row r="71" spans="1:104" x14ac:dyDescent="0.2">
      <c r="A71" s="130"/>
      <c r="B71" s="131"/>
      <c r="C71" s="203" t="s">
        <v>141</v>
      </c>
      <c r="D71" s="204"/>
      <c r="E71" s="134">
        <v>162.12200000000001</v>
      </c>
      <c r="F71" s="135"/>
      <c r="G71" s="136"/>
      <c r="H71" s="137"/>
      <c r="I71" s="132"/>
      <c r="J71" s="138"/>
      <c r="K71" s="132"/>
      <c r="M71" s="139" t="s">
        <v>141</v>
      </c>
      <c r="O71" s="119"/>
      <c r="Z71" s="129"/>
      <c r="AA71" s="129"/>
      <c r="AB71" s="129"/>
      <c r="AC71" s="129"/>
      <c r="AD71" s="129"/>
      <c r="AE71" s="129"/>
      <c r="AF71" s="129"/>
      <c r="AG71" s="129"/>
      <c r="AH71" s="129"/>
      <c r="AI71" s="129"/>
      <c r="AJ71" s="129"/>
      <c r="AK71" s="129"/>
      <c r="AL71" s="129"/>
      <c r="AM71" s="129"/>
      <c r="AN71" s="129"/>
      <c r="AO71" s="129"/>
      <c r="AP71" s="129"/>
      <c r="AQ71" s="129"/>
      <c r="AR71" s="129"/>
      <c r="AS71" s="129"/>
      <c r="AT71" s="129"/>
      <c r="AU71" s="129"/>
      <c r="AV71" s="129"/>
      <c r="AW71" s="129"/>
      <c r="AX71" s="129"/>
      <c r="AY71" s="129"/>
      <c r="AZ71" s="129"/>
      <c r="BA71" s="129"/>
      <c r="BB71" s="129"/>
      <c r="BC71" s="129"/>
      <c r="BD71" s="140" t="str">
        <f>C70</f>
        <v>betonová dlažba šedá - přírodní 20x20x6 cm</v>
      </c>
      <c r="BE71" s="129"/>
      <c r="BF71" s="129"/>
      <c r="BG71" s="129"/>
      <c r="BH71" s="129"/>
      <c r="BI71" s="129"/>
      <c r="BJ71" s="129"/>
      <c r="BK71" s="129"/>
    </row>
    <row r="72" spans="1:104" ht="22.5" x14ac:dyDescent="0.2">
      <c r="A72" s="120">
        <v>29</v>
      </c>
      <c r="B72" s="121" t="s">
        <v>142</v>
      </c>
      <c r="C72" s="122" t="s">
        <v>143</v>
      </c>
      <c r="D72" s="123" t="s">
        <v>35</v>
      </c>
      <c r="E72" s="124">
        <v>1.21</v>
      </c>
      <c r="F72" s="125"/>
      <c r="G72" s="126">
        <f>E72*F72</f>
        <v>0</v>
      </c>
      <c r="H72" s="127">
        <v>0.13100000000008499</v>
      </c>
      <c r="I72" s="128">
        <f>E72*H72</f>
        <v>0.15851000000010285</v>
      </c>
      <c r="J72" s="127"/>
      <c r="K72" s="128">
        <f>E72*J72</f>
        <v>0</v>
      </c>
      <c r="O72" s="119"/>
      <c r="Z72" s="129"/>
      <c r="AA72" s="129">
        <v>3</v>
      </c>
      <c r="AB72" s="129">
        <v>1</v>
      </c>
      <c r="AC72" s="129">
        <v>59245267</v>
      </c>
      <c r="AD72" s="129"/>
      <c r="AE72" s="129"/>
      <c r="AF72" s="129"/>
      <c r="AG72" s="129"/>
      <c r="AH72" s="129"/>
      <c r="AI72" s="129"/>
      <c r="AJ72" s="129"/>
      <c r="AK72" s="129"/>
      <c r="AL72" s="129"/>
      <c r="AM72" s="129"/>
      <c r="AN72" s="129"/>
      <c r="AO72" s="129"/>
      <c r="AP72" s="129"/>
      <c r="AQ72" s="129"/>
      <c r="AR72" s="129"/>
      <c r="AS72" s="129"/>
      <c r="AT72" s="129"/>
      <c r="AU72" s="129"/>
      <c r="AV72" s="129"/>
      <c r="AW72" s="129"/>
      <c r="AX72" s="129"/>
      <c r="AY72" s="129"/>
      <c r="AZ72" s="129"/>
      <c r="BA72" s="129"/>
      <c r="BB72" s="129"/>
      <c r="BC72" s="129"/>
      <c r="BD72" s="129"/>
      <c r="BE72" s="129"/>
      <c r="BF72" s="129"/>
      <c r="BG72" s="129"/>
      <c r="BH72" s="129"/>
      <c r="BI72" s="129"/>
      <c r="BJ72" s="129"/>
      <c r="BK72" s="129"/>
      <c r="CA72" s="129">
        <v>3</v>
      </c>
      <c r="CB72" s="129">
        <v>1</v>
      </c>
      <c r="CZ72" s="81">
        <v>1</v>
      </c>
    </row>
    <row r="73" spans="1:104" x14ac:dyDescent="0.2">
      <c r="A73" s="130"/>
      <c r="B73" s="131"/>
      <c r="C73" s="203" t="s">
        <v>144</v>
      </c>
      <c r="D73" s="204"/>
      <c r="E73" s="134">
        <v>1.21</v>
      </c>
      <c r="F73" s="135"/>
      <c r="G73" s="136"/>
      <c r="H73" s="137"/>
      <c r="I73" s="132"/>
      <c r="J73" s="138"/>
      <c r="K73" s="132"/>
      <c r="M73" s="139" t="s">
        <v>144</v>
      </c>
      <c r="O73" s="119"/>
      <c r="Z73" s="129"/>
      <c r="AA73" s="129"/>
      <c r="AB73" s="129"/>
      <c r="AC73" s="129"/>
      <c r="AD73" s="129"/>
      <c r="AE73" s="129"/>
      <c r="AF73" s="129"/>
      <c r="AG73" s="129"/>
      <c r="AH73" s="129"/>
      <c r="AI73" s="129"/>
      <c r="AJ73" s="129"/>
      <c r="AK73" s="129"/>
      <c r="AL73" s="129"/>
      <c r="AM73" s="129"/>
      <c r="AN73" s="129"/>
      <c r="AO73" s="129"/>
      <c r="AP73" s="129"/>
      <c r="AQ73" s="129"/>
      <c r="AR73" s="129"/>
      <c r="AS73" s="129"/>
      <c r="AT73" s="129"/>
      <c r="AU73" s="129"/>
      <c r="AV73" s="129"/>
      <c r="AW73" s="129"/>
      <c r="AX73" s="129"/>
      <c r="AY73" s="129"/>
      <c r="AZ73" s="129"/>
      <c r="BA73" s="129"/>
      <c r="BB73" s="129"/>
      <c r="BC73" s="129"/>
      <c r="BD73" s="140" t="str">
        <f>C72</f>
        <v>Dlažba betonová červená pro nevidomé 20x10x6 -náklepová</v>
      </c>
      <c r="BE73" s="129"/>
      <c r="BF73" s="129"/>
      <c r="BG73" s="129"/>
      <c r="BH73" s="129"/>
      <c r="BI73" s="129"/>
      <c r="BJ73" s="129"/>
      <c r="BK73" s="129"/>
    </row>
    <row r="74" spans="1:104" x14ac:dyDescent="0.2">
      <c r="A74" s="141" t="s">
        <v>36</v>
      </c>
      <c r="B74" s="142" t="s">
        <v>105</v>
      </c>
      <c r="C74" s="143" t="s">
        <v>106</v>
      </c>
      <c r="D74" s="144"/>
      <c r="E74" s="145"/>
      <c r="F74" s="145"/>
      <c r="G74" s="146">
        <f>SUM(G49:G73)</f>
        <v>0</v>
      </c>
      <c r="H74" s="147"/>
      <c r="I74" s="148">
        <f>SUM(I49:I73)</f>
        <v>52.962031000018122</v>
      </c>
      <c r="J74" s="149"/>
      <c r="K74" s="148">
        <f>SUM(K49:K73)</f>
        <v>0</v>
      </c>
      <c r="O74" s="119"/>
      <c r="X74" s="150">
        <f>K74</f>
        <v>0</v>
      </c>
      <c r="Y74" s="150">
        <f>I74</f>
        <v>52.962031000018122</v>
      </c>
      <c r="Z74" s="151">
        <f>G74</f>
        <v>0</v>
      </c>
      <c r="AA74" s="129"/>
      <c r="AB74" s="129"/>
      <c r="AC74" s="129"/>
      <c r="AD74" s="129"/>
      <c r="AE74" s="129"/>
      <c r="AF74" s="129"/>
      <c r="AG74" s="129"/>
      <c r="AH74" s="129"/>
      <c r="AI74" s="129"/>
      <c r="AJ74" s="129"/>
      <c r="AK74" s="129"/>
      <c r="AL74" s="129"/>
      <c r="AM74" s="129"/>
      <c r="AN74" s="129"/>
      <c r="AO74" s="129"/>
      <c r="AP74" s="129"/>
      <c r="AQ74" s="129"/>
      <c r="AR74" s="129"/>
      <c r="AS74" s="129"/>
      <c r="AT74" s="129"/>
      <c r="AU74" s="129"/>
      <c r="AV74" s="129"/>
      <c r="AW74" s="129"/>
      <c r="AX74" s="129"/>
      <c r="AY74" s="129"/>
      <c r="AZ74" s="129"/>
      <c r="BA74" s="152"/>
      <c r="BB74" s="152"/>
      <c r="BC74" s="152"/>
      <c r="BD74" s="152"/>
      <c r="BE74" s="152"/>
      <c r="BF74" s="152"/>
      <c r="BG74" s="129"/>
      <c r="BH74" s="129"/>
      <c r="BI74" s="129"/>
      <c r="BJ74" s="129"/>
      <c r="BK74" s="129"/>
    </row>
    <row r="75" spans="1:104" ht="14.25" customHeight="1" x14ac:dyDescent="0.2">
      <c r="A75" s="109" t="s">
        <v>31</v>
      </c>
      <c r="B75" s="110" t="s">
        <v>145</v>
      </c>
      <c r="C75" s="111" t="s">
        <v>146</v>
      </c>
      <c r="D75" s="112"/>
      <c r="E75" s="113"/>
      <c r="F75" s="113"/>
      <c r="G75" s="114"/>
      <c r="H75" s="115"/>
      <c r="I75" s="116"/>
      <c r="J75" s="117"/>
      <c r="K75" s="118"/>
      <c r="O75" s="119"/>
    </row>
    <row r="76" spans="1:104" x14ac:dyDescent="0.2">
      <c r="A76" s="120">
        <v>30</v>
      </c>
      <c r="B76" s="121" t="s">
        <v>147</v>
      </c>
      <c r="C76" s="122" t="s">
        <v>148</v>
      </c>
      <c r="D76" s="123" t="s">
        <v>35</v>
      </c>
      <c r="E76" s="124">
        <v>160.15</v>
      </c>
      <c r="F76" s="125"/>
      <c r="G76" s="126">
        <f>E76*F76</f>
        <v>0</v>
      </c>
      <c r="H76" s="127">
        <v>0</v>
      </c>
      <c r="I76" s="128">
        <f>E76*H76</f>
        <v>0</v>
      </c>
      <c r="J76" s="127">
        <v>-0.13799999999991999</v>
      </c>
      <c r="K76" s="128">
        <f>E76*J76</f>
        <v>-22.100699999987189</v>
      </c>
      <c r="O76" s="119"/>
      <c r="Z76" s="129"/>
      <c r="AA76" s="129">
        <v>1</v>
      </c>
      <c r="AB76" s="129">
        <v>1</v>
      </c>
      <c r="AC76" s="129">
        <v>1</v>
      </c>
      <c r="AD76" s="129"/>
      <c r="AE76" s="129"/>
      <c r="AF76" s="129"/>
      <c r="AG76" s="129"/>
      <c r="AH76" s="129"/>
      <c r="AI76" s="129"/>
      <c r="AJ76" s="129"/>
      <c r="AK76" s="129"/>
      <c r="AL76" s="129"/>
      <c r="AM76" s="129"/>
      <c r="AN76" s="129"/>
      <c r="AO76" s="129"/>
      <c r="AP76" s="129"/>
      <c r="AQ76" s="129"/>
      <c r="AR76" s="129"/>
      <c r="AS76" s="129"/>
      <c r="AT76" s="129"/>
      <c r="AU76" s="129"/>
      <c r="AV76" s="129"/>
      <c r="AW76" s="129"/>
      <c r="AX76" s="129"/>
      <c r="AY76" s="129"/>
      <c r="AZ76" s="129"/>
      <c r="BA76" s="129"/>
      <c r="BB76" s="129"/>
      <c r="BC76" s="129"/>
      <c r="BD76" s="129"/>
      <c r="BE76" s="129"/>
      <c r="BF76" s="129"/>
      <c r="BG76" s="129"/>
      <c r="BH76" s="129"/>
      <c r="BI76" s="129"/>
      <c r="BJ76" s="129"/>
      <c r="BK76" s="129"/>
      <c r="CA76" s="129">
        <v>1</v>
      </c>
      <c r="CB76" s="129">
        <v>1</v>
      </c>
      <c r="CZ76" s="81">
        <v>1</v>
      </c>
    </row>
    <row r="77" spans="1:104" x14ac:dyDescent="0.2">
      <c r="A77" s="130"/>
      <c r="B77" s="131"/>
      <c r="C77" s="203" t="s">
        <v>149</v>
      </c>
      <c r="D77" s="204"/>
      <c r="E77" s="134">
        <v>160.15</v>
      </c>
      <c r="F77" s="135"/>
      <c r="G77" s="136"/>
      <c r="H77" s="137"/>
      <c r="I77" s="132"/>
      <c r="J77" s="138"/>
      <c r="K77" s="132"/>
      <c r="M77" s="139" t="s">
        <v>149</v>
      </c>
      <c r="O77" s="119"/>
      <c r="Z77" s="129"/>
      <c r="AA77" s="129"/>
      <c r="AB77" s="129"/>
      <c r="AC77" s="129"/>
      <c r="AD77" s="129"/>
      <c r="AE77" s="129"/>
      <c r="AF77" s="129"/>
      <c r="AG77" s="129"/>
      <c r="AH77" s="129"/>
      <c r="AI77" s="129"/>
      <c r="AJ77" s="129"/>
      <c r="AK77" s="129"/>
      <c r="AL77" s="129"/>
      <c r="AM77" s="129"/>
      <c r="AN77" s="129"/>
      <c r="AO77" s="129"/>
      <c r="AP77" s="129"/>
      <c r="AQ77" s="129"/>
      <c r="AR77" s="129"/>
      <c r="AS77" s="129"/>
      <c r="AT77" s="129"/>
      <c r="AU77" s="129"/>
      <c r="AV77" s="129"/>
      <c r="AW77" s="129"/>
      <c r="AX77" s="129"/>
      <c r="AY77" s="129"/>
      <c r="AZ77" s="129"/>
      <c r="BA77" s="129"/>
      <c r="BB77" s="129"/>
      <c r="BC77" s="129"/>
      <c r="BD77" s="140" t="str">
        <f>C76</f>
        <v>Rozebrání dlažeb z betonových dlaždic na sucho</v>
      </c>
      <c r="BE77" s="129"/>
      <c r="BF77" s="129"/>
      <c r="BG77" s="129"/>
      <c r="BH77" s="129"/>
      <c r="BI77" s="129"/>
      <c r="BJ77" s="129"/>
      <c r="BK77" s="129"/>
    </row>
    <row r="78" spans="1:104" ht="22.5" x14ac:dyDescent="0.2">
      <c r="A78" s="120">
        <v>31</v>
      </c>
      <c r="B78" s="121" t="s">
        <v>150</v>
      </c>
      <c r="C78" s="122" t="s">
        <v>151</v>
      </c>
      <c r="D78" s="123" t="s">
        <v>35</v>
      </c>
      <c r="E78" s="124">
        <v>160.15</v>
      </c>
      <c r="F78" s="125"/>
      <c r="G78" s="126">
        <f>E78*F78</f>
        <v>0</v>
      </c>
      <c r="H78" s="127">
        <v>0</v>
      </c>
      <c r="I78" s="128">
        <f>E78*H78</f>
        <v>0</v>
      </c>
      <c r="J78" s="127">
        <v>-0.32999999999992702</v>
      </c>
      <c r="K78" s="128">
        <f>E78*J78</f>
        <v>-52.849499999988311</v>
      </c>
      <c r="O78" s="119"/>
      <c r="Z78" s="129"/>
      <c r="AA78" s="129">
        <v>1</v>
      </c>
      <c r="AB78" s="129">
        <v>1</v>
      </c>
      <c r="AC78" s="129">
        <v>1</v>
      </c>
      <c r="AD78" s="129"/>
      <c r="AE78" s="129"/>
      <c r="AF78" s="129"/>
      <c r="AG78" s="129"/>
      <c r="AH78" s="129"/>
      <c r="AI78" s="129"/>
      <c r="AJ78" s="129"/>
      <c r="AK78" s="129"/>
      <c r="AL78" s="129"/>
      <c r="AM78" s="129"/>
      <c r="AN78" s="129"/>
      <c r="AO78" s="129"/>
      <c r="AP78" s="129"/>
      <c r="AQ78" s="129"/>
      <c r="AR78" s="129"/>
      <c r="AS78" s="129"/>
      <c r="AT78" s="129"/>
      <c r="AU78" s="129"/>
      <c r="AV78" s="129"/>
      <c r="AW78" s="129"/>
      <c r="AX78" s="129"/>
      <c r="AY78" s="129"/>
      <c r="AZ78" s="129"/>
      <c r="BA78" s="129"/>
      <c r="BB78" s="129"/>
      <c r="BC78" s="129"/>
      <c r="BD78" s="129"/>
      <c r="BE78" s="129"/>
      <c r="BF78" s="129"/>
      <c r="BG78" s="129"/>
      <c r="BH78" s="129"/>
      <c r="BI78" s="129"/>
      <c r="BJ78" s="129"/>
      <c r="BK78" s="129"/>
      <c r="CA78" s="129">
        <v>1</v>
      </c>
      <c r="CB78" s="129">
        <v>1</v>
      </c>
      <c r="CZ78" s="81">
        <v>1</v>
      </c>
    </row>
    <row r="79" spans="1:104" ht="25.5" x14ac:dyDescent="0.2">
      <c r="A79" s="130"/>
      <c r="B79" s="131"/>
      <c r="C79" s="203" t="s">
        <v>152</v>
      </c>
      <c r="D79" s="204"/>
      <c r="E79" s="134">
        <v>160.15</v>
      </c>
      <c r="F79" s="135"/>
      <c r="G79" s="136"/>
      <c r="H79" s="137"/>
      <c r="I79" s="132"/>
      <c r="J79" s="138"/>
      <c r="K79" s="132"/>
      <c r="M79" s="139" t="s">
        <v>152</v>
      </c>
      <c r="O79" s="119"/>
      <c r="Z79" s="129"/>
      <c r="AA79" s="129"/>
      <c r="AB79" s="129"/>
      <c r="AC79" s="129"/>
      <c r="AD79" s="129"/>
      <c r="AE79" s="129"/>
      <c r="AF79" s="129"/>
      <c r="AG79" s="129"/>
      <c r="AH79" s="129"/>
      <c r="AI79" s="129"/>
      <c r="AJ79" s="129"/>
      <c r="AK79" s="129"/>
      <c r="AL79" s="129"/>
      <c r="AM79" s="129"/>
      <c r="AN79" s="129"/>
      <c r="AO79" s="129"/>
      <c r="AP79" s="129"/>
      <c r="AQ79" s="129"/>
      <c r="AR79" s="129"/>
      <c r="AS79" s="129"/>
      <c r="AT79" s="129"/>
      <c r="AU79" s="129"/>
      <c r="AV79" s="129"/>
      <c r="AW79" s="129"/>
      <c r="AX79" s="129"/>
      <c r="AY79" s="129"/>
      <c r="AZ79" s="129"/>
      <c r="BA79" s="129"/>
      <c r="BB79" s="129"/>
      <c r="BC79" s="129"/>
      <c r="BD79" s="140" t="str">
        <f>C78</f>
        <v>Odstranění podkladu nad 50 m2, tl.15 cm kam drcené, ŠD, ŠP, zahliněné podkl.vrstvy</v>
      </c>
      <c r="BE79" s="129"/>
      <c r="BF79" s="129"/>
      <c r="BG79" s="129"/>
      <c r="BH79" s="129"/>
      <c r="BI79" s="129"/>
      <c r="BJ79" s="129"/>
      <c r="BK79" s="129"/>
    </row>
    <row r="80" spans="1:104" x14ac:dyDescent="0.2">
      <c r="A80" s="120">
        <v>32</v>
      </c>
      <c r="B80" s="121" t="s">
        <v>153</v>
      </c>
      <c r="C80" s="122" t="s">
        <v>154</v>
      </c>
      <c r="D80" s="123" t="s">
        <v>115</v>
      </c>
      <c r="E80" s="124">
        <v>80</v>
      </c>
      <c r="F80" s="125"/>
      <c r="G80" s="126">
        <f>E80*F80</f>
        <v>0</v>
      </c>
      <c r="H80" s="127">
        <v>0</v>
      </c>
      <c r="I80" s="128">
        <f>E80*H80</f>
        <v>0</v>
      </c>
      <c r="J80" s="127">
        <v>-0.12000000000000501</v>
      </c>
      <c r="K80" s="128">
        <f>E80*J80</f>
        <v>-9.6000000000004011</v>
      </c>
      <c r="O80" s="119"/>
      <c r="Z80" s="129"/>
      <c r="AA80" s="129">
        <v>1</v>
      </c>
      <c r="AB80" s="129">
        <v>1</v>
      </c>
      <c r="AC80" s="129">
        <v>1</v>
      </c>
      <c r="AD80" s="129"/>
      <c r="AE80" s="129"/>
      <c r="AF80" s="129"/>
      <c r="AG80" s="129"/>
      <c r="AH80" s="129"/>
      <c r="AI80" s="129"/>
      <c r="AJ80" s="129"/>
      <c r="AK80" s="129"/>
      <c r="AL80" s="129"/>
      <c r="AM80" s="129"/>
      <c r="AN80" s="129"/>
      <c r="AO80" s="129"/>
      <c r="AP80" s="129"/>
      <c r="AQ80" s="129"/>
      <c r="AR80" s="129"/>
      <c r="AS80" s="129"/>
      <c r="AT80" s="129"/>
      <c r="AU80" s="129"/>
      <c r="AV80" s="129"/>
      <c r="AW80" s="129"/>
      <c r="AX80" s="129"/>
      <c r="AY80" s="129"/>
      <c r="AZ80" s="129"/>
      <c r="BA80" s="129"/>
      <c r="BB80" s="129"/>
      <c r="BC80" s="129"/>
      <c r="BD80" s="129"/>
      <c r="BE80" s="129"/>
      <c r="BF80" s="129"/>
      <c r="BG80" s="129"/>
      <c r="BH80" s="129"/>
      <c r="BI80" s="129"/>
      <c r="BJ80" s="129"/>
      <c r="BK80" s="129"/>
      <c r="CA80" s="129">
        <v>1</v>
      </c>
      <c r="CB80" s="129">
        <v>1</v>
      </c>
      <c r="CZ80" s="81">
        <v>1</v>
      </c>
    </row>
    <row r="81" spans="1:104" x14ac:dyDescent="0.2">
      <c r="A81" s="130"/>
      <c r="B81" s="131"/>
      <c r="C81" s="203" t="s">
        <v>155</v>
      </c>
      <c r="D81" s="204"/>
      <c r="E81" s="134">
        <v>80</v>
      </c>
      <c r="F81" s="135"/>
      <c r="G81" s="136"/>
      <c r="H81" s="137"/>
      <c r="I81" s="132"/>
      <c r="J81" s="138"/>
      <c r="K81" s="132"/>
      <c r="M81" s="139" t="s">
        <v>155</v>
      </c>
      <c r="O81" s="119"/>
      <c r="Z81" s="129"/>
      <c r="AA81" s="129"/>
      <c r="AB81" s="129"/>
      <c r="AC81" s="129"/>
      <c r="AD81" s="129"/>
      <c r="AE81" s="129"/>
      <c r="AF81" s="129"/>
      <c r="AG81" s="129"/>
      <c r="AH81" s="129"/>
      <c r="AI81" s="129"/>
      <c r="AJ81" s="129"/>
      <c r="AK81" s="129"/>
      <c r="AL81" s="129"/>
      <c r="AM81" s="129"/>
      <c r="AN81" s="129"/>
      <c r="AO81" s="129"/>
      <c r="AP81" s="129"/>
      <c r="AQ81" s="129"/>
      <c r="AR81" s="129"/>
      <c r="AS81" s="129"/>
      <c r="AT81" s="129"/>
      <c r="AU81" s="129"/>
      <c r="AV81" s="129"/>
      <c r="AW81" s="129"/>
      <c r="AX81" s="129"/>
      <c r="AY81" s="129"/>
      <c r="AZ81" s="129"/>
      <c r="BA81" s="129"/>
      <c r="BB81" s="129"/>
      <c r="BC81" s="129"/>
      <c r="BD81" s="140" t="str">
        <f>C80</f>
        <v>Vytrhání obrub chodníkových</v>
      </c>
      <c r="BE81" s="129"/>
      <c r="BF81" s="129"/>
      <c r="BG81" s="129"/>
      <c r="BH81" s="129"/>
      <c r="BI81" s="129"/>
      <c r="BJ81" s="129"/>
      <c r="BK81" s="129"/>
    </row>
    <row r="82" spans="1:104" ht="22.5" x14ac:dyDescent="0.2">
      <c r="A82" s="120">
        <v>33</v>
      </c>
      <c r="B82" s="121" t="s">
        <v>156</v>
      </c>
      <c r="C82" s="122" t="s">
        <v>157</v>
      </c>
      <c r="D82" s="123" t="s">
        <v>115</v>
      </c>
      <c r="E82" s="124">
        <v>6</v>
      </c>
      <c r="F82" s="125"/>
      <c r="G82" s="126">
        <f>E82*F82</f>
        <v>0</v>
      </c>
      <c r="H82" s="127">
        <v>0</v>
      </c>
      <c r="I82" s="128">
        <f>E82*H82</f>
        <v>0</v>
      </c>
      <c r="J82" s="127">
        <v>-0.21000000000003599</v>
      </c>
      <c r="K82" s="128">
        <f>E82*J82</f>
        <v>-1.2600000000002161</v>
      </c>
      <c r="O82" s="119"/>
      <c r="Z82" s="129"/>
      <c r="AA82" s="129">
        <v>1</v>
      </c>
      <c r="AB82" s="129">
        <v>0</v>
      </c>
      <c r="AC82" s="129">
        <v>0</v>
      </c>
      <c r="AD82" s="129"/>
      <c r="AE82" s="129"/>
      <c r="AF82" s="129"/>
      <c r="AG82" s="129"/>
      <c r="AH82" s="129"/>
      <c r="AI82" s="129"/>
      <c r="AJ82" s="129"/>
      <c r="AK82" s="129"/>
      <c r="AL82" s="129"/>
      <c r="AM82" s="129"/>
      <c r="AN82" s="129"/>
      <c r="AO82" s="129"/>
      <c r="AP82" s="129"/>
      <c r="AQ82" s="129"/>
      <c r="AR82" s="129"/>
      <c r="AS82" s="129"/>
      <c r="AT82" s="129"/>
      <c r="AU82" s="129"/>
      <c r="AV82" s="129"/>
      <c r="AW82" s="129"/>
      <c r="AX82" s="129"/>
      <c r="AY82" s="129"/>
      <c r="AZ82" s="129"/>
      <c r="BA82" s="129"/>
      <c r="BB82" s="129"/>
      <c r="BC82" s="129"/>
      <c r="BD82" s="129"/>
      <c r="BE82" s="129"/>
      <c r="BF82" s="129"/>
      <c r="BG82" s="129"/>
      <c r="BH82" s="129"/>
      <c r="BI82" s="129"/>
      <c r="BJ82" s="129"/>
      <c r="BK82" s="129"/>
      <c r="CA82" s="129">
        <v>1</v>
      </c>
      <c r="CB82" s="129">
        <v>0</v>
      </c>
      <c r="CZ82" s="81">
        <v>1</v>
      </c>
    </row>
    <row r="83" spans="1:104" x14ac:dyDescent="0.2">
      <c r="A83" s="130"/>
      <c r="B83" s="131"/>
      <c r="C83" s="203" t="s">
        <v>158</v>
      </c>
      <c r="D83" s="204"/>
      <c r="E83" s="134">
        <v>6</v>
      </c>
      <c r="F83" s="135"/>
      <c r="G83" s="136"/>
      <c r="H83" s="137"/>
      <c r="I83" s="132"/>
      <c r="J83" s="138"/>
      <c r="K83" s="132"/>
      <c r="M83" s="139">
        <v>6</v>
      </c>
      <c r="O83" s="119"/>
      <c r="Z83" s="129"/>
      <c r="AA83" s="129"/>
      <c r="AB83" s="129"/>
      <c r="AC83" s="129"/>
      <c r="AD83" s="129"/>
      <c r="AE83" s="129"/>
      <c r="AF83" s="129"/>
      <c r="AG83" s="129"/>
      <c r="AH83" s="129"/>
      <c r="AI83" s="129"/>
      <c r="AJ83" s="129"/>
      <c r="AK83" s="129"/>
      <c r="AL83" s="129"/>
      <c r="AM83" s="129"/>
      <c r="AN83" s="129"/>
      <c r="AO83" s="129"/>
      <c r="AP83" s="129"/>
      <c r="AQ83" s="129"/>
      <c r="AR83" s="129"/>
      <c r="AS83" s="129"/>
      <c r="AT83" s="129"/>
      <c r="AU83" s="129"/>
      <c r="AV83" s="129"/>
      <c r="AW83" s="129"/>
      <c r="AX83" s="129"/>
      <c r="AY83" s="129"/>
      <c r="AZ83" s="129"/>
      <c r="BA83" s="129"/>
      <c r="BB83" s="129"/>
      <c r="BC83" s="129"/>
      <c r="BD83" s="140" t="str">
        <f>C82</f>
        <v>Vytrhání obrub obrubníků silničních kamenných š.200-350 mm</v>
      </c>
      <c r="BE83" s="129"/>
      <c r="BF83" s="129"/>
      <c r="BG83" s="129"/>
      <c r="BH83" s="129"/>
      <c r="BI83" s="129"/>
      <c r="BJ83" s="129"/>
      <c r="BK83" s="129"/>
    </row>
    <row r="84" spans="1:104" x14ac:dyDescent="0.2">
      <c r="A84" s="120">
        <v>34</v>
      </c>
      <c r="B84" s="121" t="s">
        <v>159</v>
      </c>
      <c r="C84" s="122" t="s">
        <v>160</v>
      </c>
      <c r="D84" s="123" t="s">
        <v>115</v>
      </c>
      <c r="E84" s="124">
        <v>12.6</v>
      </c>
      <c r="F84" s="125"/>
      <c r="G84" s="126">
        <f>E84*F84</f>
        <v>0</v>
      </c>
      <c r="H84" s="127">
        <v>0</v>
      </c>
      <c r="I84" s="128">
        <f>E84*H84</f>
        <v>0</v>
      </c>
      <c r="J84" s="127">
        <v>-0.115000000000009</v>
      </c>
      <c r="K84" s="128">
        <f>E84*J84</f>
        <v>-1.4490000000001133</v>
      </c>
      <c r="O84" s="119"/>
      <c r="Z84" s="129"/>
      <c r="AA84" s="129">
        <v>1</v>
      </c>
      <c r="AB84" s="129">
        <v>1</v>
      </c>
      <c r="AC84" s="129">
        <v>1</v>
      </c>
      <c r="AD84" s="129"/>
      <c r="AE84" s="129"/>
      <c r="AF84" s="129"/>
      <c r="AG84" s="129"/>
      <c r="AH84" s="129"/>
      <c r="AI84" s="129"/>
      <c r="AJ84" s="129"/>
      <c r="AK84" s="129"/>
      <c r="AL84" s="129"/>
      <c r="AM84" s="129"/>
      <c r="AN84" s="129"/>
      <c r="AO84" s="129"/>
      <c r="AP84" s="129"/>
      <c r="AQ84" s="129"/>
      <c r="AR84" s="129"/>
      <c r="AS84" s="129"/>
      <c r="AT84" s="129"/>
      <c r="AU84" s="129"/>
      <c r="AV84" s="129"/>
      <c r="AW84" s="129"/>
      <c r="AX84" s="129"/>
      <c r="AY84" s="129"/>
      <c r="AZ84" s="129"/>
      <c r="BA84" s="129"/>
      <c r="BB84" s="129"/>
      <c r="BC84" s="129"/>
      <c r="BD84" s="129"/>
      <c r="BE84" s="129"/>
      <c r="BF84" s="129"/>
      <c r="BG84" s="129"/>
      <c r="BH84" s="129"/>
      <c r="BI84" s="129"/>
      <c r="BJ84" s="129"/>
      <c r="BK84" s="129"/>
      <c r="CA84" s="129">
        <v>1</v>
      </c>
      <c r="CB84" s="129">
        <v>1</v>
      </c>
      <c r="CZ84" s="81">
        <v>1</v>
      </c>
    </row>
    <row r="85" spans="1:104" x14ac:dyDescent="0.2">
      <c r="A85" s="130"/>
      <c r="B85" s="131"/>
      <c r="C85" s="205" t="s">
        <v>161</v>
      </c>
      <c r="D85" s="206"/>
      <c r="E85" s="206"/>
      <c r="F85" s="206"/>
      <c r="G85" s="207"/>
      <c r="I85" s="132"/>
      <c r="K85" s="132"/>
      <c r="L85" s="133" t="s">
        <v>161</v>
      </c>
      <c r="O85" s="119"/>
      <c r="Z85" s="129"/>
      <c r="AA85" s="129"/>
      <c r="AB85" s="129"/>
      <c r="AC85" s="129"/>
      <c r="AD85" s="129"/>
      <c r="AE85" s="129"/>
      <c r="AF85" s="129"/>
      <c r="AG85" s="129"/>
      <c r="AH85" s="129"/>
      <c r="AI85" s="129"/>
      <c r="AJ85" s="129"/>
      <c r="AK85" s="129"/>
      <c r="AL85" s="129"/>
      <c r="AM85" s="129"/>
      <c r="AN85" s="129"/>
      <c r="AO85" s="129"/>
      <c r="AP85" s="129"/>
      <c r="AQ85" s="129"/>
      <c r="AR85" s="129"/>
      <c r="AS85" s="129"/>
      <c r="AT85" s="129"/>
      <c r="AU85" s="129"/>
      <c r="AV85" s="129"/>
      <c r="AW85" s="129"/>
      <c r="AX85" s="129"/>
      <c r="AY85" s="129"/>
      <c r="AZ85" s="129"/>
      <c r="BA85" s="129"/>
      <c r="BB85" s="129"/>
      <c r="BC85" s="129"/>
      <c r="BD85" s="129"/>
      <c r="BE85" s="129"/>
      <c r="BF85" s="129"/>
      <c r="BG85" s="129"/>
      <c r="BH85" s="129"/>
      <c r="BI85" s="129"/>
      <c r="BJ85" s="129"/>
      <c r="BK85" s="129"/>
    </row>
    <row r="86" spans="1:104" x14ac:dyDescent="0.2">
      <c r="A86" s="130"/>
      <c r="B86" s="131"/>
      <c r="C86" s="203" t="s">
        <v>116</v>
      </c>
      <c r="D86" s="204"/>
      <c r="E86" s="134">
        <v>12.6</v>
      </c>
      <c r="F86" s="135"/>
      <c r="G86" s="136"/>
      <c r="H86" s="137"/>
      <c r="I86" s="132"/>
      <c r="J86" s="138"/>
      <c r="K86" s="132"/>
      <c r="M86" s="139" t="s">
        <v>116</v>
      </c>
      <c r="O86" s="119"/>
      <c r="Z86" s="129"/>
      <c r="AA86" s="129"/>
      <c r="AB86" s="129"/>
      <c r="AC86" s="129"/>
      <c r="AD86" s="129"/>
      <c r="AE86" s="129"/>
      <c r="AF86" s="129"/>
      <c r="AG86" s="129"/>
      <c r="AH86" s="129"/>
      <c r="AI86" s="129"/>
      <c r="AJ86" s="129"/>
      <c r="AK86" s="129"/>
      <c r="AL86" s="129"/>
      <c r="AM86" s="129"/>
      <c r="AN86" s="129"/>
      <c r="AO86" s="129"/>
      <c r="AP86" s="129"/>
      <c r="AQ86" s="129"/>
      <c r="AR86" s="129"/>
      <c r="AS86" s="129"/>
      <c r="AT86" s="129"/>
      <c r="AU86" s="129"/>
      <c r="AV86" s="129"/>
      <c r="AW86" s="129"/>
      <c r="AX86" s="129"/>
      <c r="AY86" s="129"/>
      <c r="AZ86" s="129"/>
      <c r="BA86" s="129"/>
      <c r="BB86" s="129"/>
      <c r="BC86" s="129"/>
      <c r="BD86" s="140" t="str">
        <f>C85</f>
        <v>přídlažba - dvojřádek žulové kostky drobné 10/12</v>
      </c>
      <c r="BE86" s="129"/>
      <c r="BF86" s="129"/>
      <c r="BG86" s="129"/>
      <c r="BH86" s="129"/>
      <c r="BI86" s="129"/>
      <c r="BJ86" s="129"/>
      <c r="BK86" s="129"/>
    </row>
    <row r="87" spans="1:104" x14ac:dyDescent="0.2">
      <c r="A87" s="120">
        <v>35</v>
      </c>
      <c r="B87" s="121" t="s">
        <v>162</v>
      </c>
      <c r="C87" s="122" t="s">
        <v>163</v>
      </c>
      <c r="D87" s="123" t="s">
        <v>115</v>
      </c>
      <c r="E87" s="124">
        <v>6</v>
      </c>
      <c r="F87" s="125"/>
      <c r="G87" s="126">
        <f>E87*F87</f>
        <v>0</v>
      </c>
      <c r="H87" s="127">
        <v>0</v>
      </c>
      <c r="I87" s="128">
        <f>E87*H87</f>
        <v>0</v>
      </c>
      <c r="J87" s="127">
        <v>-0.11738999999999999</v>
      </c>
      <c r="K87" s="128">
        <f>E87*J87</f>
        <v>-0.70433999999999997</v>
      </c>
      <c r="O87" s="119"/>
      <c r="Z87" s="129"/>
      <c r="AA87" s="129">
        <v>1</v>
      </c>
      <c r="AB87" s="129">
        <v>1</v>
      </c>
      <c r="AC87" s="129">
        <v>1</v>
      </c>
      <c r="AD87" s="129"/>
      <c r="AE87" s="129"/>
      <c r="AF87" s="129"/>
      <c r="AG87" s="129"/>
      <c r="AH87" s="129"/>
      <c r="AI87" s="129"/>
      <c r="AJ87" s="129"/>
      <c r="AK87" s="129"/>
      <c r="AL87" s="129"/>
      <c r="AM87" s="129"/>
      <c r="AN87" s="129"/>
      <c r="AO87" s="129"/>
      <c r="AP87" s="129"/>
      <c r="AQ87" s="129"/>
      <c r="AR87" s="129"/>
      <c r="AS87" s="129"/>
      <c r="AT87" s="129"/>
      <c r="AU87" s="129"/>
      <c r="AV87" s="129"/>
      <c r="AW87" s="129"/>
      <c r="AX87" s="129"/>
      <c r="AY87" s="129"/>
      <c r="AZ87" s="129"/>
      <c r="BA87" s="129"/>
      <c r="BB87" s="129"/>
      <c r="BC87" s="129"/>
      <c r="BD87" s="129"/>
      <c r="BE87" s="129"/>
      <c r="BF87" s="129"/>
      <c r="BG87" s="129"/>
      <c r="BH87" s="129"/>
      <c r="BI87" s="129"/>
      <c r="BJ87" s="129"/>
      <c r="BK87" s="129"/>
      <c r="CA87" s="129">
        <v>1</v>
      </c>
      <c r="CB87" s="129">
        <v>1</v>
      </c>
      <c r="CZ87" s="81">
        <v>1</v>
      </c>
    </row>
    <row r="88" spans="1:104" x14ac:dyDescent="0.2">
      <c r="A88" s="130"/>
      <c r="B88" s="131"/>
      <c r="C88" s="203" t="s">
        <v>164</v>
      </c>
      <c r="D88" s="204"/>
      <c r="E88" s="134">
        <v>6</v>
      </c>
      <c r="F88" s="135"/>
      <c r="G88" s="136"/>
      <c r="H88" s="137"/>
      <c r="I88" s="132"/>
      <c r="J88" s="138"/>
      <c r="K88" s="132"/>
      <c r="M88" s="139" t="s">
        <v>164</v>
      </c>
      <c r="O88" s="119"/>
      <c r="Z88" s="129"/>
      <c r="AA88" s="129"/>
      <c r="AB88" s="129"/>
      <c r="AC88" s="129"/>
      <c r="AD88" s="129"/>
      <c r="AE88" s="129"/>
      <c r="AF88" s="129"/>
      <c r="AG88" s="129"/>
      <c r="AH88" s="129"/>
      <c r="AI88" s="129"/>
      <c r="AJ88" s="129"/>
      <c r="AK88" s="129"/>
      <c r="AL88" s="129"/>
      <c r="AM88" s="129"/>
      <c r="AN88" s="129"/>
      <c r="AO88" s="129"/>
      <c r="AP88" s="129"/>
      <c r="AQ88" s="129"/>
      <c r="AR88" s="129"/>
      <c r="AS88" s="129"/>
      <c r="AT88" s="129"/>
      <c r="AU88" s="129"/>
      <c r="AV88" s="129"/>
      <c r="AW88" s="129"/>
      <c r="AX88" s="129"/>
      <c r="AY88" s="129"/>
      <c r="AZ88" s="129"/>
      <c r="BA88" s="129"/>
      <c r="BB88" s="129"/>
      <c r="BC88" s="129"/>
      <c r="BD88" s="140" t="str">
        <f>C87</f>
        <v>Bourání odvodňovacího žlabu, š. do 150 mm</v>
      </c>
      <c r="BE88" s="129"/>
      <c r="BF88" s="129"/>
      <c r="BG88" s="129"/>
      <c r="BH88" s="129"/>
      <c r="BI88" s="129"/>
      <c r="BJ88" s="129"/>
      <c r="BK88" s="129"/>
    </row>
    <row r="89" spans="1:104" x14ac:dyDescent="0.2">
      <c r="A89" s="120">
        <v>36</v>
      </c>
      <c r="B89" s="121" t="s">
        <v>165</v>
      </c>
      <c r="C89" s="122" t="s">
        <v>166</v>
      </c>
      <c r="D89" s="123" t="s">
        <v>115</v>
      </c>
      <c r="E89" s="124">
        <v>6</v>
      </c>
      <c r="F89" s="125"/>
      <c r="G89" s="126">
        <f>E89*F89</f>
        <v>0</v>
      </c>
      <c r="H89" s="127">
        <v>0</v>
      </c>
      <c r="I89" s="128">
        <f>E89*H89</f>
        <v>0</v>
      </c>
      <c r="J89" s="127">
        <v>0</v>
      </c>
      <c r="K89" s="128">
        <f>E89*J89</f>
        <v>0</v>
      </c>
      <c r="O89" s="119"/>
      <c r="Z89" s="129"/>
      <c r="AA89" s="129">
        <v>1</v>
      </c>
      <c r="AB89" s="129">
        <v>1</v>
      </c>
      <c r="AC89" s="129">
        <v>1</v>
      </c>
      <c r="AD89" s="129"/>
      <c r="AE89" s="129"/>
      <c r="AF89" s="129"/>
      <c r="AG89" s="129"/>
      <c r="AH89" s="129"/>
      <c r="AI89" s="129"/>
      <c r="AJ89" s="129"/>
      <c r="AK89" s="129"/>
      <c r="AL89" s="129"/>
      <c r="AM89" s="129"/>
      <c r="AN89" s="129"/>
      <c r="AO89" s="129"/>
      <c r="AP89" s="129"/>
      <c r="AQ89" s="129"/>
      <c r="AR89" s="129"/>
      <c r="AS89" s="129"/>
      <c r="AT89" s="129"/>
      <c r="AU89" s="129"/>
      <c r="AV89" s="129"/>
      <c r="AW89" s="129"/>
      <c r="AX89" s="129"/>
      <c r="AY89" s="129"/>
      <c r="AZ89" s="129"/>
      <c r="BA89" s="129"/>
      <c r="BB89" s="129"/>
      <c r="BC89" s="129"/>
      <c r="BD89" s="129"/>
      <c r="BE89" s="129"/>
      <c r="BF89" s="129"/>
      <c r="BG89" s="129"/>
      <c r="BH89" s="129"/>
      <c r="BI89" s="129"/>
      <c r="BJ89" s="129"/>
      <c r="BK89" s="129"/>
      <c r="CA89" s="129">
        <v>1</v>
      </c>
      <c r="CB89" s="129">
        <v>1</v>
      </c>
      <c r="CZ89" s="81">
        <v>1</v>
      </c>
    </row>
    <row r="90" spans="1:104" x14ac:dyDescent="0.2">
      <c r="A90" s="130"/>
      <c r="B90" s="131"/>
      <c r="C90" s="205" t="s">
        <v>167</v>
      </c>
      <c r="D90" s="206"/>
      <c r="E90" s="206"/>
      <c r="F90" s="206"/>
      <c r="G90" s="207"/>
      <c r="I90" s="132"/>
      <c r="K90" s="132"/>
      <c r="L90" s="133" t="s">
        <v>167</v>
      </c>
      <c r="O90" s="119"/>
      <c r="Z90" s="129"/>
      <c r="AA90" s="129"/>
      <c r="AB90" s="129"/>
      <c r="AC90" s="129"/>
      <c r="AD90" s="129"/>
      <c r="AE90" s="129"/>
      <c r="AF90" s="129"/>
      <c r="AG90" s="129"/>
      <c r="AH90" s="129"/>
      <c r="AI90" s="129"/>
      <c r="AJ90" s="129"/>
      <c r="AK90" s="129"/>
      <c r="AL90" s="129"/>
      <c r="AM90" s="129"/>
      <c r="AN90" s="129"/>
      <c r="AO90" s="129"/>
      <c r="AP90" s="129"/>
      <c r="AQ90" s="129"/>
      <c r="AR90" s="129"/>
      <c r="AS90" s="129"/>
      <c r="AT90" s="129"/>
      <c r="AU90" s="129"/>
      <c r="AV90" s="129"/>
      <c r="AW90" s="129"/>
      <c r="AX90" s="129"/>
      <c r="AY90" s="129"/>
      <c r="AZ90" s="129"/>
      <c r="BA90" s="129"/>
      <c r="BB90" s="129"/>
      <c r="BC90" s="129"/>
      <c r="BD90" s="129"/>
      <c r="BE90" s="129"/>
      <c r="BF90" s="129"/>
      <c r="BG90" s="129"/>
      <c r="BH90" s="129"/>
      <c r="BI90" s="129"/>
      <c r="BJ90" s="129"/>
      <c r="BK90" s="129"/>
    </row>
    <row r="91" spans="1:104" x14ac:dyDescent="0.2">
      <c r="A91" s="130"/>
      <c r="B91" s="131"/>
      <c r="C91" s="203" t="s">
        <v>158</v>
      </c>
      <c r="D91" s="204"/>
      <c r="E91" s="134">
        <v>6</v>
      </c>
      <c r="F91" s="135"/>
      <c r="G91" s="136"/>
      <c r="H91" s="137"/>
      <c r="I91" s="132"/>
      <c r="J91" s="138"/>
      <c r="K91" s="132"/>
      <c r="M91" s="139">
        <v>6</v>
      </c>
      <c r="O91" s="119"/>
      <c r="Z91" s="129"/>
      <c r="AA91" s="129"/>
      <c r="AB91" s="129"/>
      <c r="AC91" s="129"/>
      <c r="AD91" s="129"/>
      <c r="AE91" s="129"/>
      <c r="AF91" s="129"/>
      <c r="AG91" s="129"/>
      <c r="AH91" s="129"/>
      <c r="AI91" s="129"/>
      <c r="AJ91" s="129"/>
      <c r="AK91" s="129"/>
      <c r="AL91" s="129"/>
      <c r="AM91" s="129"/>
      <c r="AN91" s="129"/>
      <c r="AO91" s="129"/>
      <c r="AP91" s="129"/>
      <c r="AQ91" s="129"/>
      <c r="AR91" s="129"/>
      <c r="AS91" s="129"/>
      <c r="AT91" s="129"/>
      <c r="AU91" s="129"/>
      <c r="AV91" s="129"/>
      <c r="AW91" s="129"/>
      <c r="AX91" s="129"/>
      <c r="AY91" s="129"/>
      <c r="AZ91" s="129"/>
      <c r="BA91" s="129"/>
      <c r="BB91" s="129"/>
      <c r="BC91" s="129"/>
      <c r="BD91" s="140" t="str">
        <f>C90</f>
        <v>zarovnání asfaltových ploch před osazením přídlažby</v>
      </c>
      <c r="BE91" s="129"/>
      <c r="BF91" s="129"/>
      <c r="BG91" s="129"/>
      <c r="BH91" s="129"/>
      <c r="BI91" s="129"/>
      <c r="BJ91" s="129"/>
      <c r="BK91" s="129"/>
    </row>
    <row r="92" spans="1:104" x14ac:dyDescent="0.2">
      <c r="A92" s="120">
        <v>37</v>
      </c>
      <c r="B92" s="121" t="s">
        <v>168</v>
      </c>
      <c r="C92" s="122" t="s">
        <v>169</v>
      </c>
      <c r="D92" s="123" t="s">
        <v>35</v>
      </c>
      <c r="E92" s="124">
        <v>1.5</v>
      </c>
      <c r="F92" s="125"/>
      <c r="G92" s="126">
        <f>E92*F92</f>
        <v>0</v>
      </c>
      <c r="H92" s="127">
        <v>0</v>
      </c>
      <c r="I92" s="128">
        <f>E92*H92</f>
        <v>0</v>
      </c>
      <c r="J92" s="127">
        <v>0</v>
      </c>
      <c r="K92" s="128">
        <f>E92*J92</f>
        <v>0</v>
      </c>
      <c r="O92" s="119"/>
      <c r="Z92" s="129"/>
      <c r="AA92" s="129">
        <v>1</v>
      </c>
      <c r="AB92" s="129">
        <v>1</v>
      </c>
      <c r="AC92" s="129">
        <v>1</v>
      </c>
      <c r="AD92" s="129"/>
      <c r="AE92" s="129"/>
      <c r="AF92" s="129"/>
      <c r="AG92" s="129"/>
      <c r="AH92" s="129"/>
      <c r="AI92" s="129"/>
      <c r="AJ92" s="129"/>
      <c r="AK92" s="129"/>
      <c r="AL92" s="129"/>
      <c r="AM92" s="129"/>
      <c r="AN92" s="129"/>
      <c r="AO92" s="129"/>
      <c r="AP92" s="129"/>
      <c r="AQ92" s="129"/>
      <c r="AR92" s="129"/>
      <c r="AS92" s="129"/>
      <c r="AT92" s="129"/>
      <c r="AU92" s="129"/>
      <c r="AV92" s="129"/>
      <c r="AW92" s="129"/>
      <c r="AX92" s="129"/>
      <c r="AY92" s="129"/>
      <c r="AZ92" s="129"/>
      <c r="BA92" s="129"/>
      <c r="BB92" s="129"/>
      <c r="BC92" s="129"/>
      <c r="BD92" s="129"/>
      <c r="BE92" s="129"/>
      <c r="BF92" s="129"/>
      <c r="BG92" s="129"/>
      <c r="BH92" s="129"/>
      <c r="BI92" s="129"/>
      <c r="BJ92" s="129"/>
      <c r="BK92" s="129"/>
      <c r="CA92" s="129">
        <v>1</v>
      </c>
      <c r="CB92" s="129">
        <v>1</v>
      </c>
      <c r="CZ92" s="81">
        <v>1</v>
      </c>
    </row>
    <row r="93" spans="1:104" x14ac:dyDescent="0.2">
      <c r="A93" s="130"/>
      <c r="B93" s="131"/>
      <c r="C93" s="203" t="s">
        <v>170</v>
      </c>
      <c r="D93" s="204"/>
      <c r="E93" s="134">
        <v>1.5</v>
      </c>
      <c r="F93" s="135"/>
      <c r="G93" s="136"/>
      <c r="H93" s="137"/>
      <c r="I93" s="132"/>
      <c r="J93" s="138"/>
      <c r="K93" s="132"/>
      <c r="M93" s="139" t="s">
        <v>170</v>
      </c>
      <c r="O93" s="119"/>
      <c r="Z93" s="129"/>
      <c r="AA93" s="129"/>
      <c r="AB93" s="129"/>
      <c r="AC93" s="129"/>
      <c r="AD93" s="129"/>
      <c r="AE93" s="129"/>
      <c r="AF93" s="129"/>
      <c r="AG93" s="129"/>
      <c r="AH93" s="129"/>
      <c r="AI93" s="129"/>
      <c r="AJ93" s="129"/>
      <c r="AK93" s="129"/>
      <c r="AL93" s="129"/>
      <c r="AM93" s="129"/>
      <c r="AN93" s="129"/>
      <c r="AO93" s="129"/>
      <c r="AP93" s="129"/>
      <c r="AQ93" s="129"/>
      <c r="AR93" s="129"/>
      <c r="AS93" s="129"/>
      <c r="AT93" s="129"/>
      <c r="AU93" s="129"/>
      <c r="AV93" s="129"/>
      <c r="AW93" s="129"/>
      <c r="AX93" s="129"/>
      <c r="AY93" s="129"/>
      <c r="AZ93" s="129"/>
      <c r="BA93" s="129"/>
      <c r="BB93" s="129"/>
      <c r="BC93" s="129"/>
      <c r="BD93" s="140" t="str">
        <f>C92</f>
        <v>Očištění vybour.kostek drobných s výplní MC/živicí</v>
      </c>
      <c r="BE93" s="129"/>
      <c r="BF93" s="129"/>
      <c r="BG93" s="129"/>
      <c r="BH93" s="129"/>
      <c r="BI93" s="129"/>
      <c r="BJ93" s="129"/>
      <c r="BK93" s="129"/>
    </row>
    <row r="94" spans="1:104" x14ac:dyDescent="0.2">
      <c r="A94" s="141" t="s">
        <v>36</v>
      </c>
      <c r="B94" s="142" t="s">
        <v>145</v>
      </c>
      <c r="C94" s="143" t="s">
        <v>146</v>
      </c>
      <c r="D94" s="144"/>
      <c r="E94" s="145"/>
      <c r="F94" s="145"/>
      <c r="G94" s="146">
        <f>SUM(G75:G93)</f>
        <v>0</v>
      </c>
      <c r="H94" s="147"/>
      <c r="I94" s="148">
        <f>SUM(I75:I93)</f>
        <v>0</v>
      </c>
      <c r="J94" s="149"/>
      <c r="K94" s="148">
        <f>SUM(K75:K93)</f>
        <v>-87.963539999976234</v>
      </c>
      <c r="O94" s="119"/>
      <c r="X94" s="150">
        <f>K94</f>
        <v>-87.963539999976234</v>
      </c>
      <c r="Y94" s="150">
        <f>I94</f>
        <v>0</v>
      </c>
      <c r="Z94" s="151">
        <f>G94</f>
        <v>0</v>
      </c>
      <c r="AA94" s="129"/>
      <c r="AB94" s="129"/>
      <c r="AC94" s="129"/>
      <c r="AD94" s="129"/>
      <c r="AE94" s="129"/>
      <c r="AF94" s="129"/>
      <c r="AG94" s="129"/>
      <c r="AH94" s="129"/>
      <c r="AI94" s="129"/>
      <c r="AJ94" s="129"/>
      <c r="AK94" s="129"/>
      <c r="AL94" s="129"/>
      <c r="AM94" s="129"/>
      <c r="AN94" s="129"/>
      <c r="AO94" s="129"/>
      <c r="AP94" s="129"/>
      <c r="AQ94" s="129"/>
      <c r="AR94" s="129"/>
      <c r="AS94" s="129"/>
      <c r="AT94" s="129"/>
      <c r="AU94" s="129"/>
      <c r="AV94" s="129"/>
      <c r="AW94" s="129"/>
      <c r="AX94" s="129"/>
      <c r="AY94" s="129"/>
      <c r="AZ94" s="129"/>
      <c r="BA94" s="152"/>
      <c r="BB94" s="152"/>
      <c r="BC94" s="152"/>
      <c r="BD94" s="152"/>
      <c r="BE94" s="152"/>
      <c r="BF94" s="152"/>
      <c r="BG94" s="129"/>
      <c r="BH94" s="129"/>
      <c r="BI94" s="129"/>
      <c r="BJ94" s="129"/>
      <c r="BK94" s="129"/>
    </row>
    <row r="95" spans="1:104" ht="14.25" customHeight="1" x14ac:dyDescent="0.2">
      <c r="A95" s="109" t="s">
        <v>31</v>
      </c>
      <c r="B95" s="110" t="s">
        <v>171</v>
      </c>
      <c r="C95" s="111" t="s">
        <v>172</v>
      </c>
      <c r="D95" s="112"/>
      <c r="E95" s="113"/>
      <c r="F95" s="113"/>
      <c r="G95" s="114"/>
      <c r="H95" s="115"/>
      <c r="I95" s="116"/>
      <c r="J95" s="117"/>
      <c r="K95" s="118"/>
      <c r="O95" s="119"/>
    </row>
    <row r="96" spans="1:104" ht="22.5" x14ac:dyDescent="0.2">
      <c r="A96" s="120">
        <v>38</v>
      </c>
      <c r="B96" s="121" t="s">
        <v>173</v>
      </c>
      <c r="C96" s="122" t="s">
        <v>174</v>
      </c>
      <c r="D96" s="123" t="s">
        <v>129</v>
      </c>
      <c r="E96" s="124">
        <v>3</v>
      </c>
      <c r="F96" s="125"/>
      <c r="G96" s="126">
        <f>E96*F96</f>
        <v>0</v>
      </c>
      <c r="H96" s="127">
        <v>0.11738999999999999</v>
      </c>
      <c r="I96" s="128">
        <f>E96*H96</f>
        <v>0.35216999999999998</v>
      </c>
      <c r="J96" s="127">
        <v>0</v>
      </c>
      <c r="K96" s="128">
        <f>E96*J96</f>
        <v>0</v>
      </c>
      <c r="O96" s="119"/>
      <c r="Z96" s="129"/>
      <c r="AA96" s="129">
        <v>1</v>
      </c>
      <c r="AB96" s="129">
        <v>1</v>
      </c>
      <c r="AC96" s="129">
        <v>1</v>
      </c>
      <c r="AD96" s="129"/>
      <c r="AE96" s="129"/>
      <c r="AF96" s="129"/>
      <c r="AG96" s="129"/>
      <c r="AH96" s="129"/>
      <c r="AI96" s="129"/>
      <c r="AJ96" s="129"/>
      <c r="AK96" s="129"/>
      <c r="AL96" s="129"/>
      <c r="AM96" s="129"/>
      <c r="AN96" s="129"/>
      <c r="AO96" s="129"/>
      <c r="AP96" s="129"/>
      <c r="AQ96" s="129"/>
      <c r="AR96" s="129"/>
      <c r="AS96" s="129"/>
      <c r="AT96" s="129"/>
      <c r="AU96" s="129"/>
      <c r="AV96" s="129"/>
      <c r="AW96" s="129"/>
      <c r="AX96" s="129"/>
      <c r="AY96" s="129"/>
      <c r="AZ96" s="129"/>
      <c r="BA96" s="129"/>
      <c r="BB96" s="129"/>
      <c r="BC96" s="129"/>
      <c r="BD96" s="129"/>
      <c r="BE96" s="129"/>
      <c r="BF96" s="129"/>
      <c r="BG96" s="129"/>
      <c r="BH96" s="129"/>
      <c r="BI96" s="129"/>
      <c r="BJ96" s="129"/>
      <c r="BK96" s="129"/>
      <c r="CA96" s="129">
        <v>1</v>
      </c>
      <c r="CB96" s="129">
        <v>1</v>
      </c>
      <c r="CZ96" s="81">
        <v>1</v>
      </c>
    </row>
    <row r="97" spans="1:104" x14ac:dyDescent="0.2">
      <c r="A97" s="130"/>
      <c r="B97" s="131"/>
      <c r="C97" s="205" t="s">
        <v>175</v>
      </c>
      <c r="D97" s="206"/>
      <c r="E97" s="206"/>
      <c r="F97" s="206"/>
      <c r="G97" s="207"/>
      <c r="I97" s="132"/>
      <c r="K97" s="132"/>
      <c r="L97" s="133" t="s">
        <v>175</v>
      </c>
      <c r="O97" s="119"/>
      <c r="Z97" s="129"/>
      <c r="AA97" s="129"/>
      <c r="AB97" s="129"/>
      <c r="AC97" s="129"/>
      <c r="AD97" s="129"/>
      <c r="AE97" s="129"/>
      <c r="AF97" s="129"/>
      <c r="AG97" s="129"/>
      <c r="AH97" s="129"/>
      <c r="AI97" s="129"/>
      <c r="AJ97" s="129"/>
      <c r="AK97" s="129"/>
      <c r="AL97" s="129"/>
      <c r="AM97" s="129"/>
      <c r="AN97" s="129"/>
      <c r="AO97" s="129"/>
      <c r="AP97" s="129"/>
      <c r="AQ97" s="129"/>
      <c r="AR97" s="129"/>
      <c r="AS97" s="129"/>
      <c r="AT97" s="129"/>
      <c r="AU97" s="129"/>
      <c r="AV97" s="129"/>
      <c r="AW97" s="129"/>
      <c r="AX97" s="129"/>
      <c r="AY97" s="129"/>
      <c r="AZ97" s="129"/>
      <c r="BA97" s="129"/>
      <c r="BB97" s="129"/>
      <c r="BC97" s="129"/>
      <c r="BD97" s="129"/>
      <c r="BE97" s="129"/>
      <c r="BF97" s="129"/>
      <c r="BG97" s="129"/>
      <c r="BH97" s="129"/>
      <c r="BI97" s="129"/>
      <c r="BJ97" s="129"/>
      <c r="BK97" s="129"/>
    </row>
    <row r="98" spans="1:104" x14ac:dyDescent="0.2">
      <c r="A98" s="130"/>
      <c r="B98" s="131"/>
      <c r="C98" s="205" t="s">
        <v>176</v>
      </c>
      <c r="D98" s="206"/>
      <c r="E98" s="206"/>
      <c r="F98" s="206"/>
      <c r="G98" s="207"/>
      <c r="I98" s="132"/>
      <c r="K98" s="132"/>
      <c r="L98" s="133" t="s">
        <v>176</v>
      </c>
      <c r="O98" s="119"/>
      <c r="Z98" s="129"/>
      <c r="AA98" s="129"/>
      <c r="AB98" s="129"/>
      <c r="AC98" s="129"/>
      <c r="AD98" s="129"/>
      <c r="AE98" s="129"/>
      <c r="AF98" s="129"/>
      <c r="AG98" s="129"/>
      <c r="AH98" s="129"/>
      <c r="AI98" s="129"/>
      <c r="AJ98" s="129"/>
      <c r="AK98" s="129"/>
      <c r="AL98" s="129"/>
      <c r="AM98" s="129"/>
      <c r="AN98" s="129"/>
      <c r="AO98" s="129"/>
      <c r="AP98" s="129"/>
      <c r="AQ98" s="129"/>
      <c r="AR98" s="129"/>
      <c r="AS98" s="129"/>
      <c r="AT98" s="129"/>
      <c r="AU98" s="129"/>
      <c r="AV98" s="129"/>
      <c r="AW98" s="129"/>
      <c r="AX98" s="129"/>
      <c r="AY98" s="129"/>
      <c r="AZ98" s="129"/>
      <c r="BA98" s="129"/>
      <c r="BB98" s="129"/>
      <c r="BC98" s="129"/>
      <c r="BD98" s="129"/>
      <c r="BE98" s="129"/>
      <c r="BF98" s="129"/>
      <c r="BG98" s="129"/>
      <c r="BH98" s="129"/>
      <c r="BI98" s="129"/>
      <c r="BJ98" s="129"/>
      <c r="BK98" s="129"/>
    </row>
    <row r="99" spans="1:104" x14ac:dyDescent="0.2">
      <c r="A99" s="120">
        <v>39</v>
      </c>
      <c r="B99" s="121" t="s">
        <v>177</v>
      </c>
      <c r="C99" s="122" t="s">
        <v>178</v>
      </c>
      <c r="D99" s="123" t="s">
        <v>51</v>
      </c>
      <c r="E99" s="124">
        <v>1</v>
      </c>
      <c r="F99" s="125"/>
      <c r="G99" s="126">
        <f>E99*F99</f>
        <v>0</v>
      </c>
      <c r="H99" s="127">
        <v>0</v>
      </c>
      <c r="I99" s="128">
        <f>E99*H99</f>
        <v>0</v>
      </c>
      <c r="J99" s="127"/>
      <c r="K99" s="128">
        <f>E99*J99</f>
        <v>0</v>
      </c>
      <c r="O99" s="119"/>
      <c r="Z99" s="129"/>
      <c r="AA99" s="129">
        <v>12</v>
      </c>
      <c r="AB99" s="129">
        <v>0</v>
      </c>
      <c r="AC99" s="129">
        <v>3</v>
      </c>
      <c r="AD99" s="129"/>
      <c r="AE99" s="129"/>
      <c r="AF99" s="129"/>
      <c r="AG99" s="129"/>
      <c r="AH99" s="129"/>
      <c r="AI99" s="129"/>
      <c r="AJ99" s="129"/>
      <c r="AK99" s="129"/>
      <c r="AL99" s="129"/>
      <c r="AM99" s="129"/>
      <c r="AN99" s="129"/>
      <c r="AO99" s="129"/>
      <c r="AP99" s="129"/>
      <c r="AQ99" s="129"/>
      <c r="AR99" s="129"/>
      <c r="AS99" s="129"/>
      <c r="AT99" s="129"/>
      <c r="AU99" s="129"/>
      <c r="AV99" s="129"/>
      <c r="AW99" s="129"/>
      <c r="AX99" s="129"/>
      <c r="AY99" s="129"/>
      <c r="AZ99" s="129"/>
      <c r="BA99" s="129"/>
      <c r="BB99" s="129"/>
      <c r="BC99" s="129"/>
      <c r="BD99" s="129"/>
      <c r="BE99" s="129"/>
      <c r="BF99" s="129"/>
      <c r="BG99" s="129"/>
      <c r="BH99" s="129"/>
      <c r="BI99" s="129"/>
      <c r="BJ99" s="129"/>
      <c r="BK99" s="129"/>
      <c r="CA99" s="129">
        <v>12</v>
      </c>
      <c r="CB99" s="129">
        <v>0</v>
      </c>
      <c r="CZ99" s="81">
        <v>1</v>
      </c>
    </row>
    <row r="100" spans="1:104" x14ac:dyDescent="0.2">
      <c r="A100" s="120">
        <v>40</v>
      </c>
      <c r="B100" s="121" t="s">
        <v>179</v>
      </c>
      <c r="C100" s="122" t="s">
        <v>180</v>
      </c>
      <c r="D100" s="123" t="s">
        <v>51</v>
      </c>
      <c r="E100" s="124">
        <v>1</v>
      </c>
      <c r="F100" s="125"/>
      <c r="G100" s="126">
        <f>E100*F100</f>
        <v>0</v>
      </c>
      <c r="H100" s="127">
        <v>0</v>
      </c>
      <c r="I100" s="128">
        <f>E100*H100</f>
        <v>0</v>
      </c>
      <c r="J100" s="127"/>
      <c r="K100" s="128">
        <f>E100*J100</f>
        <v>0</v>
      </c>
      <c r="O100" s="119"/>
      <c r="Z100" s="129"/>
      <c r="AA100" s="129">
        <v>12</v>
      </c>
      <c r="AB100" s="129">
        <v>0</v>
      </c>
      <c r="AC100" s="129">
        <v>4</v>
      </c>
      <c r="AD100" s="129"/>
      <c r="AE100" s="129"/>
      <c r="AF100" s="129"/>
      <c r="AG100" s="129"/>
      <c r="AH100" s="129"/>
      <c r="AI100" s="129"/>
      <c r="AJ100" s="129"/>
      <c r="AK100" s="129"/>
      <c r="AL100" s="129"/>
      <c r="AM100" s="129"/>
      <c r="AN100" s="129"/>
      <c r="AO100" s="129"/>
      <c r="AP100" s="129"/>
      <c r="AQ100" s="129"/>
      <c r="AR100" s="129"/>
      <c r="AS100" s="129"/>
      <c r="AT100" s="129"/>
      <c r="AU100" s="129"/>
      <c r="AV100" s="129"/>
      <c r="AW100" s="129"/>
      <c r="AX100" s="129"/>
      <c r="AY100" s="129"/>
      <c r="AZ100" s="129"/>
      <c r="BA100" s="129"/>
      <c r="BB100" s="129"/>
      <c r="BC100" s="129"/>
      <c r="BD100" s="129"/>
      <c r="BE100" s="129"/>
      <c r="BF100" s="129"/>
      <c r="BG100" s="129"/>
      <c r="BH100" s="129"/>
      <c r="BI100" s="129"/>
      <c r="BJ100" s="129"/>
      <c r="BK100" s="129"/>
      <c r="CA100" s="129">
        <v>12</v>
      </c>
      <c r="CB100" s="129">
        <v>0</v>
      </c>
      <c r="CZ100" s="81">
        <v>1</v>
      </c>
    </row>
    <row r="101" spans="1:104" x14ac:dyDescent="0.2">
      <c r="A101" s="120">
        <v>41</v>
      </c>
      <c r="B101" s="121" t="s">
        <v>181</v>
      </c>
      <c r="C101" s="122" t="s">
        <v>182</v>
      </c>
      <c r="D101" s="123" t="s">
        <v>183</v>
      </c>
      <c r="E101" s="124">
        <v>30</v>
      </c>
      <c r="F101" s="125"/>
      <c r="G101" s="126">
        <f>E101*F101</f>
        <v>0</v>
      </c>
      <c r="H101" s="127">
        <v>0</v>
      </c>
      <c r="I101" s="128">
        <f>E101*H101</f>
        <v>0</v>
      </c>
      <c r="J101" s="127"/>
      <c r="K101" s="128">
        <f>E101*J101</f>
        <v>0</v>
      </c>
      <c r="O101" s="119"/>
      <c r="Z101" s="129"/>
      <c r="AA101" s="129">
        <v>12</v>
      </c>
      <c r="AB101" s="129">
        <v>0</v>
      </c>
      <c r="AC101" s="129">
        <v>5</v>
      </c>
      <c r="AD101" s="129"/>
      <c r="AE101" s="129"/>
      <c r="AF101" s="129"/>
      <c r="AG101" s="129"/>
      <c r="AH101" s="129"/>
      <c r="AI101" s="129"/>
      <c r="AJ101" s="129"/>
      <c r="AK101" s="129"/>
      <c r="AL101" s="129"/>
      <c r="AM101" s="129"/>
      <c r="AN101" s="129"/>
      <c r="AO101" s="129"/>
      <c r="AP101" s="129"/>
      <c r="AQ101" s="129"/>
      <c r="AR101" s="129"/>
      <c r="AS101" s="129"/>
      <c r="AT101" s="129"/>
      <c r="AU101" s="129"/>
      <c r="AV101" s="129"/>
      <c r="AW101" s="129"/>
      <c r="AX101" s="129"/>
      <c r="AY101" s="129"/>
      <c r="AZ101" s="129"/>
      <c r="BA101" s="129"/>
      <c r="BB101" s="129"/>
      <c r="BC101" s="129"/>
      <c r="BD101" s="129"/>
      <c r="BE101" s="129"/>
      <c r="BF101" s="129"/>
      <c r="BG101" s="129"/>
      <c r="BH101" s="129"/>
      <c r="BI101" s="129"/>
      <c r="BJ101" s="129"/>
      <c r="BK101" s="129"/>
      <c r="CA101" s="129">
        <v>12</v>
      </c>
      <c r="CB101" s="129">
        <v>0</v>
      </c>
      <c r="CZ101" s="81">
        <v>1</v>
      </c>
    </row>
    <row r="102" spans="1:104" x14ac:dyDescent="0.2">
      <c r="A102" s="141" t="s">
        <v>36</v>
      </c>
      <c r="B102" s="142" t="s">
        <v>171</v>
      </c>
      <c r="C102" s="143" t="s">
        <v>172</v>
      </c>
      <c r="D102" s="144"/>
      <c r="E102" s="145"/>
      <c r="F102" s="145"/>
      <c r="G102" s="146">
        <f>SUM(G95:G101)</f>
        <v>0</v>
      </c>
      <c r="H102" s="147"/>
      <c r="I102" s="148">
        <f>SUM(I95:I101)</f>
        <v>0.35216999999999998</v>
      </c>
      <c r="J102" s="149"/>
      <c r="K102" s="148">
        <f>SUM(K95:K101)</f>
        <v>0</v>
      </c>
      <c r="O102" s="119"/>
      <c r="X102" s="150">
        <f>K102</f>
        <v>0</v>
      </c>
      <c r="Y102" s="150">
        <f>I102</f>
        <v>0.35216999999999998</v>
      </c>
      <c r="Z102" s="151">
        <f>G102</f>
        <v>0</v>
      </c>
      <c r="AA102" s="129"/>
      <c r="AB102" s="129"/>
      <c r="AC102" s="129"/>
      <c r="AD102" s="129"/>
      <c r="AE102" s="129"/>
      <c r="AF102" s="129"/>
      <c r="AG102" s="129"/>
      <c r="AH102" s="129"/>
      <c r="AI102" s="129"/>
      <c r="AJ102" s="129"/>
      <c r="AK102" s="129"/>
      <c r="AL102" s="129"/>
      <c r="AM102" s="129"/>
      <c r="AN102" s="129"/>
      <c r="AO102" s="129"/>
      <c r="AP102" s="129"/>
      <c r="AQ102" s="129"/>
      <c r="AR102" s="129"/>
      <c r="AS102" s="129"/>
      <c r="AT102" s="129"/>
      <c r="AU102" s="129"/>
      <c r="AV102" s="129"/>
      <c r="AW102" s="129"/>
      <c r="AX102" s="129"/>
      <c r="AY102" s="129"/>
      <c r="AZ102" s="129"/>
      <c r="BA102" s="152"/>
      <c r="BB102" s="152"/>
      <c r="BC102" s="152"/>
      <c r="BD102" s="152"/>
      <c r="BE102" s="152"/>
      <c r="BF102" s="152"/>
      <c r="BG102" s="129"/>
      <c r="BH102" s="129"/>
      <c r="BI102" s="129"/>
      <c r="BJ102" s="129"/>
      <c r="BK102" s="129"/>
    </row>
    <row r="103" spans="1:104" ht="14.25" customHeight="1" x14ac:dyDescent="0.2">
      <c r="A103" s="109" t="s">
        <v>31</v>
      </c>
      <c r="B103" s="110" t="s">
        <v>184</v>
      </c>
      <c r="C103" s="111" t="s">
        <v>185</v>
      </c>
      <c r="D103" s="112"/>
      <c r="E103" s="113"/>
      <c r="F103" s="113"/>
      <c r="G103" s="114"/>
      <c r="H103" s="115"/>
      <c r="I103" s="116"/>
      <c r="J103" s="117"/>
      <c r="K103" s="118"/>
      <c r="O103" s="119"/>
    </row>
    <row r="104" spans="1:104" x14ac:dyDescent="0.2">
      <c r="A104" s="120">
        <v>42</v>
      </c>
      <c r="B104" s="121" t="s">
        <v>186</v>
      </c>
      <c r="C104" s="122" t="s">
        <v>187</v>
      </c>
      <c r="D104" s="123" t="s">
        <v>188</v>
      </c>
      <c r="E104" s="124">
        <v>181.37621320004101</v>
      </c>
      <c r="F104" s="125"/>
      <c r="G104" s="126">
        <f>E104*F104</f>
        <v>0</v>
      </c>
      <c r="H104" s="127">
        <v>0</v>
      </c>
      <c r="I104" s="128">
        <f>E104*H104</f>
        <v>0</v>
      </c>
      <c r="J104" s="127"/>
      <c r="K104" s="128">
        <f>E104*J104</f>
        <v>0</v>
      </c>
      <c r="O104" s="119"/>
      <c r="Z104" s="129"/>
      <c r="AA104" s="129">
        <v>7</v>
      </c>
      <c r="AB104" s="129">
        <v>1</v>
      </c>
      <c r="AC104" s="129">
        <v>2</v>
      </c>
      <c r="AD104" s="129"/>
      <c r="AE104" s="129"/>
      <c r="AF104" s="129"/>
      <c r="AG104" s="129"/>
      <c r="AH104" s="129"/>
      <c r="AI104" s="129"/>
      <c r="AJ104" s="129"/>
      <c r="AK104" s="129"/>
      <c r="AL104" s="129"/>
      <c r="AM104" s="129"/>
      <c r="AN104" s="129"/>
      <c r="AO104" s="129"/>
      <c r="AP104" s="129"/>
      <c r="AQ104" s="129"/>
      <c r="AR104" s="129"/>
      <c r="AS104" s="129"/>
      <c r="AT104" s="129"/>
      <c r="AU104" s="129"/>
      <c r="AV104" s="129"/>
      <c r="AW104" s="129"/>
      <c r="AX104" s="129"/>
      <c r="AY104" s="129"/>
      <c r="AZ104" s="129"/>
      <c r="BA104" s="129"/>
      <c r="BB104" s="129"/>
      <c r="BC104" s="129"/>
      <c r="BD104" s="129"/>
      <c r="BE104" s="129"/>
      <c r="BF104" s="129"/>
      <c r="BG104" s="129"/>
      <c r="BH104" s="129"/>
      <c r="BI104" s="129"/>
      <c r="BJ104" s="129"/>
      <c r="BK104" s="129"/>
      <c r="CA104" s="129">
        <v>7</v>
      </c>
      <c r="CB104" s="129">
        <v>1</v>
      </c>
      <c r="CZ104" s="81">
        <v>1</v>
      </c>
    </row>
    <row r="105" spans="1:104" x14ac:dyDescent="0.2">
      <c r="A105" s="141" t="s">
        <v>36</v>
      </c>
      <c r="B105" s="142" t="s">
        <v>184</v>
      </c>
      <c r="C105" s="143" t="s">
        <v>185</v>
      </c>
      <c r="D105" s="144"/>
      <c r="E105" s="145"/>
      <c r="F105" s="145"/>
      <c r="G105" s="146">
        <f>SUM(G103:G104)</f>
        <v>0</v>
      </c>
      <c r="H105" s="147"/>
      <c r="I105" s="148">
        <f>SUM(I103:I104)</f>
        <v>0</v>
      </c>
      <c r="J105" s="149"/>
      <c r="K105" s="148">
        <f>SUM(K103:K104)</f>
        <v>0</v>
      </c>
      <c r="O105" s="119"/>
      <c r="X105" s="150">
        <f>K105</f>
        <v>0</v>
      </c>
      <c r="Y105" s="150">
        <f>I105</f>
        <v>0</v>
      </c>
      <c r="Z105" s="151">
        <f>G105</f>
        <v>0</v>
      </c>
      <c r="AA105" s="129"/>
      <c r="AB105" s="129"/>
      <c r="AC105" s="129"/>
      <c r="AD105" s="129"/>
      <c r="AE105" s="129"/>
      <c r="AF105" s="129"/>
      <c r="AG105" s="129"/>
      <c r="AH105" s="129"/>
      <c r="AI105" s="129"/>
      <c r="AJ105" s="129"/>
      <c r="AK105" s="129"/>
      <c r="AL105" s="129"/>
      <c r="AM105" s="129"/>
      <c r="AN105" s="129"/>
      <c r="AO105" s="129"/>
      <c r="AP105" s="129"/>
      <c r="AQ105" s="129"/>
      <c r="AR105" s="129"/>
      <c r="AS105" s="129"/>
      <c r="AT105" s="129"/>
      <c r="AU105" s="129"/>
      <c r="AV105" s="129"/>
      <c r="AW105" s="129"/>
      <c r="AX105" s="129"/>
      <c r="AY105" s="129"/>
      <c r="AZ105" s="129"/>
      <c r="BA105" s="152"/>
      <c r="BB105" s="152"/>
      <c r="BC105" s="152"/>
      <c r="BD105" s="152"/>
      <c r="BE105" s="152"/>
      <c r="BF105" s="152"/>
      <c r="BG105" s="129"/>
      <c r="BH105" s="129"/>
      <c r="BI105" s="129"/>
      <c r="BJ105" s="129"/>
      <c r="BK105" s="129"/>
    </row>
    <row r="106" spans="1:104" ht="14.25" customHeight="1" x14ac:dyDescent="0.2">
      <c r="A106" s="109" t="s">
        <v>31</v>
      </c>
      <c r="B106" s="110" t="s">
        <v>189</v>
      </c>
      <c r="C106" s="111" t="s">
        <v>190</v>
      </c>
      <c r="D106" s="112"/>
      <c r="E106" s="113"/>
      <c r="F106" s="113"/>
      <c r="G106" s="114"/>
      <c r="H106" s="115"/>
      <c r="I106" s="116"/>
      <c r="J106" s="117"/>
      <c r="K106" s="118"/>
      <c r="O106" s="119"/>
    </row>
    <row r="107" spans="1:104" ht="22.5" x14ac:dyDescent="0.2">
      <c r="A107" s="120">
        <v>43</v>
      </c>
      <c r="B107" s="121" t="s">
        <v>191</v>
      </c>
      <c r="C107" s="122" t="s">
        <v>192</v>
      </c>
      <c r="D107" s="123" t="s">
        <v>35</v>
      </c>
      <c r="E107" s="124">
        <v>43.3125</v>
      </c>
      <c r="F107" s="125"/>
      <c r="G107" s="126">
        <f>E107*F107</f>
        <v>0</v>
      </c>
      <c r="H107" s="127">
        <v>0</v>
      </c>
      <c r="I107" s="128">
        <f>E107*H107</f>
        <v>0</v>
      </c>
      <c r="J107" s="127">
        <v>0</v>
      </c>
      <c r="K107" s="128">
        <f>E107*J107</f>
        <v>0</v>
      </c>
      <c r="O107" s="119"/>
      <c r="Z107" s="129"/>
      <c r="AA107" s="129">
        <v>1</v>
      </c>
      <c r="AB107" s="129">
        <v>0</v>
      </c>
      <c r="AC107" s="129">
        <v>0</v>
      </c>
      <c r="AD107" s="129"/>
      <c r="AE107" s="129"/>
      <c r="AF107" s="129"/>
      <c r="AG107" s="129"/>
      <c r="AH107" s="129"/>
      <c r="AI107" s="129"/>
      <c r="AJ107" s="129"/>
      <c r="AK107" s="129"/>
      <c r="AL107" s="129"/>
      <c r="AM107" s="129"/>
      <c r="AN107" s="129"/>
      <c r="AO107" s="129"/>
      <c r="AP107" s="129"/>
      <c r="AQ107" s="129"/>
      <c r="AR107" s="129"/>
      <c r="AS107" s="129"/>
      <c r="AT107" s="129"/>
      <c r="AU107" s="129"/>
      <c r="AV107" s="129"/>
      <c r="AW107" s="129"/>
      <c r="AX107" s="129"/>
      <c r="AY107" s="129"/>
      <c r="AZ107" s="129"/>
      <c r="BA107" s="129"/>
      <c r="BB107" s="129"/>
      <c r="BC107" s="129"/>
      <c r="BD107" s="129"/>
      <c r="BE107" s="129"/>
      <c r="BF107" s="129"/>
      <c r="BG107" s="129"/>
      <c r="BH107" s="129"/>
      <c r="BI107" s="129"/>
      <c r="BJ107" s="129"/>
      <c r="BK107" s="129"/>
      <c r="CA107" s="129">
        <v>1</v>
      </c>
      <c r="CB107" s="129">
        <v>0</v>
      </c>
      <c r="CZ107" s="81">
        <v>2</v>
      </c>
    </row>
    <row r="108" spans="1:104" ht="25.5" x14ac:dyDescent="0.2">
      <c r="A108" s="130"/>
      <c r="B108" s="131"/>
      <c r="C108" s="203" t="s">
        <v>193</v>
      </c>
      <c r="D108" s="204"/>
      <c r="E108" s="134">
        <v>43.3125</v>
      </c>
      <c r="F108" s="135"/>
      <c r="G108" s="136"/>
      <c r="H108" s="137"/>
      <c r="I108" s="132"/>
      <c r="J108" s="138"/>
      <c r="K108" s="132"/>
      <c r="M108" s="139" t="s">
        <v>193</v>
      </c>
      <c r="O108" s="119"/>
      <c r="Z108" s="129"/>
      <c r="AA108" s="129"/>
      <c r="AB108" s="129"/>
      <c r="AC108" s="129"/>
      <c r="AD108" s="129"/>
      <c r="AE108" s="129"/>
      <c r="AF108" s="129"/>
      <c r="AG108" s="129"/>
      <c r="AH108" s="129"/>
      <c r="AI108" s="129"/>
      <c r="AJ108" s="129"/>
      <c r="AK108" s="129"/>
      <c r="AL108" s="129"/>
      <c r="AM108" s="129"/>
      <c r="AN108" s="129"/>
      <c r="AO108" s="129"/>
      <c r="AP108" s="129"/>
      <c r="AQ108" s="129"/>
      <c r="AR108" s="129"/>
      <c r="AS108" s="129"/>
      <c r="AT108" s="129"/>
      <c r="AU108" s="129"/>
      <c r="AV108" s="129"/>
      <c r="AW108" s="129"/>
      <c r="AX108" s="129"/>
      <c r="AY108" s="129"/>
      <c r="AZ108" s="129"/>
      <c r="BA108" s="129"/>
      <c r="BB108" s="129"/>
      <c r="BC108" s="129"/>
      <c r="BD108" s="140" t="str">
        <f>C107</f>
        <v>Izolační systém nopovou folií, svisle včetně dodávky fólie, ukonč.lišty výška nopu 10 mm</v>
      </c>
      <c r="BE108" s="129"/>
      <c r="BF108" s="129"/>
      <c r="BG108" s="129"/>
      <c r="BH108" s="129"/>
      <c r="BI108" s="129"/>
      <c r="BJ108" s="129"/>
      <c r="BK108" s="129"/>
    </row>
    <row r="109" spans="1:104" x14ac:dyDescent="0.2">
      <c r="A109" s="120">
        <v>44</v>
      </c>
      <c r="B109" s="121" t="s">
        <v>194</v>
      </c>
      <c r="C109" s="122" t="s">
        <v>195</v>
      </c>
      <c r="D109" s="123" t="s">
        <v>9</v>
      </c>
      <c r="E109" s="124">
        <v>104.5996875</v>
      </c>
      <c r="F109" s="125"/>
      <c r="G109" s="126">
        <f>E109*F109</f>
        <v>0</v>
      </c>
      <c r="H109" s="127">
        <v>0</v>
      </c>
      <c r="I109" s="128">
        <f>E109*H109</f>
        <v>0</v>
      </c>
      <c r="J109" s="127"/>
      <c r="K109" s="128">
        <f>E109*J109</f>
        <v>0</v>
      </c>
      <c r="O109" s="119"/>
      <c r="Z109" s="129"/>
      <c r="AA109" s="129">
        <v>7</v>
      </c>
      <c r="AB109" s="129">
        <v>1002</v>
      </c>
      <c r="AC109" s="129">
        <v>5</v>
      </c>
      <c r="AD109" s="129"/>
      <c r="AE109" s="129"/>
      <c r="AF109" s="129"/>
      <c r="AG109" s="129"/>
      <c r="AH109" s="129"/>
      <c r="AI109" s="129"/>
      <c r="AJ109" s="129"/>
      <c r="AK109" s="129"/>
      <c r="AL109" s="129"/>
      <c r="AM109" s="129"/>
      <c r="AN109" s="129"/>
      <c r="AO109" s="129"/>
      <c r="AP109" s="129"/>
      <c r="AQ109" s="129"/>
      <c r="AR109" s="129"/>
      <c r="AS109" s="129"/>
      <c r="AT109" s="129"/>
      <c r="AU109" s="129"/>
      <c r="AV109" s="129"/>
      <c r="AW109" s="129"/>
      <c r="AX109" s="129"/>
      <c r="AY109" s="129"/>
      <c r="AZ109" s="129"/>
      <c r="BA109" s="129"/>
      <c r="BB109" s="129"/>
      <c r="BC109" s="129"/>
      <c r="BD109" s="129"/>
      <c r="BE109" s="129"/>
      <c r="BF109" s="129"/>
      <c r="BG109" s="129"/>
      <c r="BH109" s="129"/>
      <c r="BI109" s="129"/>
      <c r="BJ109" s="129"/>
      <c r="BK109" s="129"/>
      <c r="CA109" s="129">
        <v>7</v>
      </c>
      <c r="CB109" s="129">
        <v>1002</v>
      </c>
      <c r="CZ109" s="81">
        <v>2</v>
      </c>
    </row>
    <row r="110" spans="1:104" x14ac:dyDescent="0.2">
      <c r="A110" s="141" t="s">
        <v>36</v>
      </c>
      <c r="B110" s="142" t="s">
        <v>189</v>
      </c>
      <c r="C110" s="143" t="s">
        <v>190</v>
      </c>
      <c r="D110" s="144"/>
      <c r="E110" s="145"/>
      <c r="F110" s="145"/>
      <c r="G110" s="146">
        <f>SUM(G106:G109)</f>
        <v>0</v>
      </c>
      <c r="H110" s="147"/>
      <c r="I110" s="148">
        <f>SUM(I106:I109)</f>
        <v>0</v>
      </c>
      <c r="J110" s="149"/>
      <c r="K110" s="148">
        <f>SUM(K106:K109)</f>
        <v>0</v>
      </c>
      <c r="O110" s="119"/>
      <c r="X110" s="150">
        <f>K110</f>
        <v>0</v>
      </c>
      <c r="Y110" s="150">
        <f>I110</f>
        <v>0</v>
      </c>
      <c r="Z110" s="151">
        <f>G110</f>
        <v>0</v>
      </c>
      <c r="AA110" s="129"/>
      <c r="AB110" s="129"/>
      <c r="AC110" s="129"/>
      <c r="AD110" s="129"/>
      <c r="AE110" s="129"/>
      <c r="AF110" s="129"/>
      <c r="AG110" s="129"/>
      <c r="AH110" s="129"/>
      <c r="AI110" s="129"/>
      <c r="AJ110" s="129"/>
      <c r="AK110" s="129"/>
      <c r="AL110" s="129"/>
      <c r="AM110" s="129"/>
      <c r="AN110" s="129"/>
      <c r="AO110" s="129"/>
      <c r="AP110" s="129"/>
      <c r="AQ110" s="129"/>
      <c r="AR110" s="129"/>
      <c r="AS110" s="129"/>
      <c r="AT110" s="129"/>
      <c r="AU110" s="129"/>
      <c r="AV110" s="129"/>
      <c r="AW110" s="129"/>
      <c r="AX110" s="129"/>
      <c r="AY110" s="129"/>
      <c r="AZ110" s="129"/>
      <c r="BA110" s="152"/>
      <c r="BB110" s="152"/>
      <c r="BC110" s="152"/>
      <c r="BD110" s="152"/>
      <c r="BE110" s="152"/>
      <c r="BF110" s="152"/>
      <c r="BG110" s="129"/>
      <c r="BH110" s="129"/>
      <c r="BI110" s="129"/>
      <c r="BJ110" s="129"/>
      <c r="BK110" s="129"/>
    </row>
    <row r="111" spans="1:104" ht="14.25" customHeight="1" x14ac:dyDescent="0.2">
      <c r="A111" s="109" t="s">
        <v>31</v>
      </c>
      <c r="B111" s="110" t="s">
        <v>196</v>
      </c>
      <c r="C111" s="111" t="s">
        <v>197</v>
      </c>
      <c r="D111" s="112"/>
      <c r="E111" s="113"/>
      <c r="F111" s="113"/>
      <c r="G111" s="114"/>
      <c r="H111" s="115"/>
      <c r="I111" s="116"/>
      <c r="J111" s="117"/>
      <c r="K111" s="118"/>
      <c r="O111" s="119"/>
    </row>
    <row r="112" spans="1:104" x14ac:dyDescent="0.2">
      <c r="A112" s="120">
        <v>45</v>
      </c>
      <c r="B112" s="121" t="s">
        <v>198</v>
      </c>
      <c r="C112" s="122" t="s">
        <v>199</v>
      </c>
      <c r="D112" s="123" t="s">
        <v>54</v>
      </c>
      <c r="E112" s="124">
        <v>42.869</v>
      </c>
      <c r="F112" s="125"/>
      <c r="G112" s="126">
        <f>E112*F112</f>
        <v>0</v>
      </c>
      <c r="H112" s="127">
        <v>0</v>
      </c>
      <c r="I112" s="128">
        <f>E112*H112</f>
        <v>0</v>
      </c>
      <c r="J112" s="127">
        <v>0</v>
      </c>
      <c r="K112" s="128">
        <f>E112*J112</f>
        <v>0</v>
      </c>
      <c r="O112" s="119"/>
      <c r="Z112" s="129"/>
      <c r="AA112" s="129">
        <v>1</v>
      </c>
      <c r="AB112" s="129">
        <v>1</v>
      </c>
      <c r="AC112" s="129">
        <v>1</v>
      </c>
      <c r="AD112" s="129"/>
      <c r="AE112" s="129"/>
      <c r="AF112" s="129"/>
      <c r="AG112" s="129"/>
      <c r="AH112" s="129"/>
      <c r="AI112" s="129"/>
      <c r="AJ112" s="129"/>
      <c r="AK112" s="129"/>
      <c r="AL112" s="129"/>
      <c r="AM112" s="129"/>
      <c r="AN112" s="129"/>
      <c r="AO112" s="129"/>
      <c r="AP112" s="129"/>
      <c r="AQ112" s="129"/>
      <c r="AR112" s="129"/>
      <c r="AS112" s="129"/>
      <c r="AT112" s="129"/>
      <c r="AU112" s="129"/>
      <c r="AV112" s="129"/>
      <c r="AW112" s="129"/>
      <c r="AX112" s="129"/>
      <c r="AY112" s="129"/>
      <c r="AZ112" s="129"/>
      <c r="BA112" s="129"/>
      <c r="BB112" s="129"/>
      <c r="BC112" s="129"/>
      <c r="BD112" s="129"/>
      <c r="BE112" s="129"/>
      <c r="BF112" s="129"/>
      <c r="BG112" s="129"/>
      <c r="BH112" s="129"/>
      <c r="BI112" s="129"/>
      <c r="BJ112" s="129"/>
      <c r="BK112" s="129"/>
      <c r="CA112" s="129">
        <v>1</v>
      </c>
      <c r="CB112" s="129">
        <v>1</v>
      </c>
      <c r="CZ112" s="81">
        <v>1</v>
      </c>
    </row>
    <row r="113" spans="1:104" x14ac:dyDescent="0.2">
      <c r="A113" s="120">
        <v>46</v>
      </c>
      <c r="B113" s="121" t="s">
        <v>200</v>
      </c>
      <c r="C113" s="122" t="s">
        <v>201</v>
      </c>
      <c r="D113" s="123" t="s">
        <v>188</v>
      </c>
      <c r="E113" s="124">
        <v>53.553800000000003</v>
      </c>
      <c r="F113" s="125"/>
      <c r="G113" s="126">
        <f>E113*F113</f>
        <v>0</v>
      </c>
      <c r="H113" s="127">
        <v>0</v>
      </c>
      <c r="I113" s="128">
        <f>E113*H113</f>
        <v>0</v>
      </c>
      <c r="J113" s="127">
        <v>0</v>
      </c>
      <c r="K113" s="128">
        <f>E113*J113</f>
        <v>0</v>
      </c>
      <c r="O113" s="119"/>
      <c r="Z113" s="129"/>
      <c r="AA113" s="129">
        <v>1</v>
      </c>
      <c r="AB113" s="129">
        <v>3</v>
      </c>
      <c r="AC113" s="129">
        <v>3</v>
      </c>
      <c r="AD113" s="129"/>
      <c r="AE113" s="129"/>
      <c r="AF113" s="129"/>
      <c r="AG113" s="129"/>
      <c r="AH113" s="129"/>
      <c r="AI113" s="129"/>
      <c r="AJ113" s="129"/>
      <c r="AK113" s="129"/>
      <c r="AL113" s="129"/>
      <c r="AM113" s="129"/>
      <c r="AN113" s="129"/>
      <c r="AO113" s="129"/>
      <c r="AP113" s="129"/>
      <c r="AQ113" s="129"/>
      <c r="AR113" s="129"/>
      <c r="AS113" s="129"/>
      <c r="AT113" s="129"/>
      <c r="AU113" s="129"/>
      <c r="AV113" s="129"/>
      <c r="AW113" s="129"/>
      <c r="AX113" s="129"/>
      <c r="AY113" s="129"/>
      <c r="AZ113" s="129"/>
      <c r="BA113" s="129"/>
      <c r="BB113" s="129"/>
      <c r="BC113" s="129"/>
      <c r="BD113" s="129"/>
      <c r="BE113" s="129"/>
      <c r="BF113" s="129"/>
      <c r="BG113" s="129"/>
      <c r="BH113" s="129"/>
      <c r="BI113" s="129"/>
      <c r="BJ113" s="129"/>
      <c r="BK113" s="129"/>
      <c r="CA113" s="129">
        <v>1</v>
      </c>
      <c r="CB113" s="129">
        <v>3</v>
      </c>
      <c r="CZ113" s="81">
        <v>1</v>
      </c>
    </row>
    <row r="114" spans="1:104" x14ac:dyDescent="0.2">
      <c r="A114" s="130"/>
      <c r="B114" s="131"/>
      <c r="C114" s="205" t="s">
        <v>202</v>
      </c>
      <c r="D114" s="206"/>
      <c r="E114" s="206"/>
      <c r="F114" s="206"/>
      <c r="G114" s="207"/>
      <c r="I114" s="132"/>
      <c r="K114" s="132"/>
      <c r="L114" s="133" t="s">
        <v>202</v>
      </c>
      <c r="O114" s="119"/>
      <c r="Z114" s="129"/>
      <c r="AA114" s="129"/>
      <c r="AB114" s="129"/>
      <c r="AC114" s="129"/>
      <c r="AD114" s="129"/>
      <c r="AE114" s="129"/>
      <c r="AF114" s="129"/>
      <c r="AG114" s="129"/>
      <c r="AH114" s="129"/>
      <c r="AI114" s="129"/>
      <c r="AJ114" s="129"/>
      <c r="AK114" s="129"/>
      <c r="AL114" s="129"/>
      <c r="AM114" s="129"/>
      <c r="AN114" s="129"/>
      <c r="AO114" s="129"/>
      <c r="AP114" s="129"/>
      <c r="AQ114" s="129"/>
      <c r="AR114" s="129"/>
      <c r="AS114" s="129"/>
      <c r="AT114" s="129"/>
      <c r="AU114" s="129"/>
      <c r="AV114" s="129"/>
      <c r="AW114" s="129"/>
      <c r="AX114" s="129"/>
      <c r="AY114" s="129"/>
      <c r="AZ114" s="129"/>
      <c r="BA114" s="129"/>
      <c r="BB114" s="129"/>
      <c r="BC114" s="129"/>
      <c r="BD114" s="129"/>
      <c r="BE114" s="129"/>
      <c r="BF114" s="129"/>
      <c r="BG114" s="129"/>
      <c r="BH114" s="129"/>
      <c r="BI114" s="129"/>
      <c r="BJ114" s="129"/>
      <c r="BK114" s="129"/>
    </row>
    <row r="115" spans="1:104" x14ac:dyDescent="0.2">
      <c r="A115" s="130"/>
      <c r="B115" s="131"/>
      <c r="C115" s="203" t="s">
        <v>203</v>
      </c>
      <c r="D115" s="204"/>
      <c r="E115" s="134">
        <v>53.553800000000003</v>
      </c>
      <c r="F115" s="135"/>
      <c r="G115" s="136"/>
      <c r="H115" s="137"/>
      <c r="I115" s="132"/>
      <c r="J115" s="138"/>
      <c r="K115" s="132"/>
      <c r="M115" s="139" t="s">
        <v>203</v>
      </c>
      <c r="O115" s="119"/>
      <c r="Z115" s="129"/>
      <c r="AA115" s="129"/>
      <c r="AB115" s="129"/>
      <c r="AC115" s="129"/>
      <c r="AD115" s="129"/>
      <c r="AE115" s="129"/>
      <c r="AF115" s="129"/>
      <c r="AG115" s="129"/>
      <c r="AH115" s="129"/>
      <c r="AI115" s="129"/>
      <c r="AJ115" s="129"/>
      <c r="AK115" s="129"/>
      <c r="AL115" s="129"/>
      <c r="AM115" s="129"/>
      <c r="AN115" s="129"/>
      <c r="AO115" s="129"/>
      <c r="AP115" s="129"/>
      <c r="AQ115" s="129"/>
      <c r="AR115" s="129"/>
      <c r="AS115" s="129"/>
      <c r="AT115" s="129"/>
      <c r="AU115" s="129"/>
      <c r="AV115" s="129"/>
      <c r="AW115" s="129"/>
      <c r="AX115" s="129"/>
      <c r="AY115" s="129"/>
      <c r="AZ115" s="129"/>
      <c r="BA115" s="129"/>
      <c r="BB115" s="129"/>
      <c r="BC115" s="129"/>
      <c r="BD115" s="140" t="str">
        <f>C114</f>
        <v>materiál z podkladu, ostatní materiál</v>
      </c>
      <c r="BE115" s="129"/>
      <c r="BF115" s="129"/>
      <c r="BG115" s="129"/>
      <c r="BH115" s="129"/>
      <c r="BI115" s="129"/>
      <c r="BJ115" s="129"/>
      <c r="BK115" s="129"/>
    </row>
    <row r="116" spans="1:104" x14ac:dyDescent="0.2">
      <c r="A116" s="120">
        <v>47</v>
      </c>
      <c r="B116" s="121" t="s">
        <v>204</v>
      </c>
      <c r="C116" s="122" t="s">
        <v>205</v>
      </c>
      <c r="D116" s="123" t="s">
        <v>188</v>
      </c>
      <c r="E116" s="124">
        <v>5.6801000000000004</v>
      </c>
      <c r="F116" s="125">
        <v>0</v>
      </c>
      <c r="G116" s="126">
        <f>E116*F116</f>
        <v>0</v>
      </c>
      <c r="H116" s="127">
        <v>0</v>
      </c>
      <c r="I116" s="128">
        <f>E116*H116</f>
        <v>0</v>
      </c>
      <c r="J116" s="127">
        <v>0</v>
      </c>
      <c r="K116" s="128">
        <f>E116*J116</f>
        <v>0</v>
      </c>
      <c r="O116" s="119"/>
      <c r="Z116" s="129"/>
      <c r="AA116" s="129">
        <v>1</v>
      </c>
      <c r="AB116" s="129">
        <v>0</v>
      </c>
      <c r="AC116" s="129">
        <v>0</v>
      </c>
      <c r="AD116" s="129"/>
      <c r="AE116" s="129"/>
      <c r="AF116" s="129"/>
      <c r="AG116" s="129"/>
      <c r="AH116" s="129"/>
      <c r="AI116" s="129"/>
      <c r="AJ116" s="129"/>
      <c r="AK116" s="129"/>
      <c r="AL116" s="129"/>
      <c r="AM116" s="129"/>
      <c r="AN116" s="129"/>
      <c r="AO116" s="129"/>
      <c r="AP116" s="129"/>
      <c r="AQ116" s="129"/>
      <c r="AR116" s="129"/>
      <c r="AS116" s="129"/>
      <c r="AT116" s="129"/>
      <c r="AU116" s="129"/>
      <c r="AV116" s="129"/>
      <c r="AW116" s="129"/>
      <c r="AX116" s="129"/>
      <c r="AY116" s="129"/>
      <c r="AZ116" s="129"/>
      <c r="BA116" s="129"/>
      <c r="BB116" s="129"/>
      <c r="BC116" s="129"/>
      <c r="BD116" s="129"/>
      <c r="BE116" s="129"/>
      <c r="BF116" s="129"/>
      <c r="BG116" s="129"/>
      <c r="BH116" s="129"/>
      <c r="BI116" s="129"/>
      <c r="BJ116" s="129"/>
      <c r="BK116" s="129"/>
      <c r="CA116" s="129">
        <v>1</v>
      </c>
      <c r="CB116" s="129">
        <v>0</v>
      </c>
      <c r="CZ116" s="81">
        <v>1</v>
      </c>
    </row>
    <row r="117" spans="1:104" x14ac:dyDescent="0.2">
      <c r="A117" s="130"/>
      <c r="B117" s="131"/>
      <c r="C117" s="205" t="s">
        <v>206</v>
      </c>
      <c r="D117" s="206"/>
      <c r="E117" s="206"/>
      <c r="F117" s="206"/>
      <c r="G117" s="207"/>
      <c r="I117" s="132"/>
      <c r="K117" s="132"/>
      <c r="L117" s="133" t="s">
        <v>206</v>
      </c>
      <c r="O117" s="119"/>
      <c r="Z117" s="129"/>
      <c r="AA117" s="129"/>
      <c r="AB117" s="129"/>
      <c r="AC117" s="129"/>
      <c r="AD117" s="129"/>
      <c r="AE117" s="129"/>
      <c r="AF117" s="129"/>
      <c r="AG117" s="129"/>
      <c r="AH117" s="129"/>
      <c r="AI117" s="129"/>
      <c r="AJ117" s="129"/>
      <c r="AK117" s="129"/>
      <c r="AL117" s="129"/>
      <c r="AM117" s="129"/>
      <c r="AN117" s="129"/>
      <c r="AO117" s="129"/>
      <c r="AP117" s="129"/>
      <c r="AQ117" s="129"/>
      <c r="AR117" s="129"/>
      <c r="AS117" s="129"/>
      <c r="AT117" s="129"/>
      <c r="AU117" s="129"/>
      <c r="AV117" s="129"/>
      <c r="AW117" s="129"/>
      <c r="AX117" s="129"/>
      <c r="AY117" s="129"/>
      <c r="AZ117" s="129"/>
      <c r="BA117" s="129"/>
      <c r="BB117" s="129"/>
      <c r="BC117" s="129"/>
      <c r="BD117" s="129"/>
      <c r="BE117" s="129"/>
      <c r="BF117" s="129"/>
      <c r="BG117" s="129"/>
      <c r="BH117" s="129"/>
      <c r="BI117" s="129"/>
      <c r="BJ117" s="129"/>
      <c r="BK117" s="129"/>
    </row>
    <row r="118" spans="1:104" x14ac:dyDescent="0.2">
      <c r="A118" s="130"/>
      <c r="B118" s="131"/>
      <c r="C118" s="203" t="s">
        <v>207</v>
      </c>
      <c r="D118" s="204"/>
      <c r="E118" s="134">
        <v>4.4200999999999997</v>
      </c>
      <c r="F118" s="135"/>
      <c r="G118" s="136"/>
      <c r="H118" s="137"/>
      <c r="I118" s="132"/>
      <c r="J118" s="138"/>
      <c r="K118" s="132"/>
      <c r="M118" s="139" t="s">
        <v>207</v>
      </c>
      <c r="O118" s="119"/>
      <c r="Z118" s="129"/>
      <c r="AA118" s="129"/>
      <c r="AB118" s="129"/>
      <c r="AC118" s="129"/>
      <c r="AD118" s="129"/>
      <c r="AE118" s="129"/>
      <c r="AF118" s="129"/>
      <c r="AG118" s="129"/>
      <c r="AH118" s="129"/>
      <c r="AI118" s="129"/>
      <c r="AJ118" s="129"/>
      <c r="AK118" s="129"/>
      <c r="AL118" s="129"/>
      <c r="AM118" s="129"/>
      <c r="AN118" s="129"/>
      <c r="AO118" s="129"/>
      <c r="AP118" s="129"/>
      <c r="AQ118" s="129"/>
      <c r="AR118" s="129"/>
      <c r="AS118" s="129"/>
      <c r="AT118" s="129"/>
      <c r="AU118" s="129"/>
      <c r="AV118" s="129"/>
      <c r="AW118" s="129"/>
      <c r="AX118" s="129"/>
      <c r="AY118" s="129"/>
      <c r="AZ118" s="129"/>
      <c r="BA118" s="129"/>
      <c r="BB118" s="129"/>
      <c r="BC118" s="129"/>
      <c r="BD118" s="140" t="str">
        <f>C117</f>
        <v>BEZ POPLATKŮ!!</v>
      </c>
      <c r="BE118" s="129"/>
      <c r="BF118" s="129"/>
      <c r="BG118" s="129"/>
      <c r="BH118" s="129"/>
      <c r="BI118" s="129"/>
      <c r="BJ118" s="129"/>
      <c r="BK118" s="129"/>
    </row>
    <row r="119" spans="1:104" x14ac:dyDescent="0.2">
      <c r="A119" s="130"/>
      <c r="B119" s="131"/>
      <c r="C119" s="203" t="s">
        <v>208</v>
      </c>
      <c r="D119" s="204"/>
      <c r="E119" s="134">
        <v>1.26</v>
      </c>
      <c r="F119" s="135"/>
      <c r="G119" s="136"/>
      <c r="H119" s="137"/>
      <c r="I119" s="132"/>
      <c r="J119" s="138"/>
      <c r="K119" s="132"/>
      <c r="M119" s="139" t="s">
        <v>208</v>
      </c>
      <c r="O119" s="119"/>
      <c r="Z119" s="129"/>
      <c r="AA119" s="129"/>
      <c r="AB119" s="129"/>
      <c r="AC119" s="129"/>
      <c r="AD119" s="129"/>
      <c r="AE119" s="129"/>
      <c r="AF119" s="129"/>
      <c r="AG119" s="129"/>
      <c r="AH119" s="129"/>
      <c r="AI119" s="129"/>
      <c r="AJ119" s="129"/>
      <c r="AK119" s="129"/>
      <c r="AL119" s="129"/>
      <c r="AM119" s="129"/>
      <c r="AN119" s="129"/>
      <c r="AO119" s="129"/>
      <c r="AP119" s="129"/>
      <c r="AQ119" s="129"/>
      <c r="AR119" s="129"/>
      <c r="AS119" s="129"/>
      <c r="AT119" s="129"/>
      <c r="AU119" s="129"/>
      <c r="AV119" s="129"/>
      <c r="AW119" s="129"/>
      <c r="AX119" s="129"/>
      <c r="AY119" s="129"/>
      <c r="AZ119" s="129"/>
      <c r="BA119" s="129"/>
      <c r="BB119" s="129"/>
      <c r="BC119" s="129"/>
      <c r="BD119" s="140" t="str">
        <f>C118</f>
        <v>dlažba 30/30 - uložení 20% materiálu:22,1007*0,2</v>
      </c>
      <c r="BE119" s="129"/>
      <c r="BF119" s="129"/>
      <c r="BG119" s="129"/>
      <c r="BH119" s="129"/>
      <c r="BI119" s="129"/>
      <c r="BJ119" s="129"/>
      <c r="BK119" s="129"/>
    </row>
    <row r="120" spans="1:104" x14ac:dyDescent="0.2">
      <c r="A120" s="120">
        <v>48</v>
      </c>
      <c r="B120" s="121" t="s">
        <v>209</v>
      </c>
      <c r="C120" s="122" t="s">
        <v>210</v>
      </c>
      <c r="D120" s="123" t="s">
        <v>188</v>
      </c>
      <c r="E120" s="124">
        <v>27.2806</v>
      </c>
      <c r="F120" s="125"/>
      <c r="G120" s="126">
        <f>E120*F120</f>
        <v>0</v>
      </c>
      <c r="H120" s="127">
        <v>0</v>
      </c>
      <c r="I120" s="128">
        <f>E120*H120</f>
        <v>0</v>
      </c>
      <c r="J120" s="127">
        <v>0</v>
      </c>
      <c r="K120" s="128">
        <f>E120*J120</f>
        <v>0</v>
      </c>
      <c r="O120" s="119"/>
      <c r="Z120" s="129"/>
      <c r="AA120" s="129">
        <v>1</v>
      </c>
      <c r="AB120" s="129">
        <v>3</v>
      </c>
      <c r="AC120" s="129">
        <v>3</v>
      </c>
      <c r="AD120" s="129"/>
      <c r="AE120" s="129"/>
      <c r="AF120" s="129"/>
      <c r="AG120" s="129"/>
      <c r="AH120" s="129"/>
      <c r="AI120" s="129"/>
      <c r="AJ120" s="129"/>
      <c r="AK120" s="129"/>
      <c r="AL120" s="129"/>
      <c r="AM120" s="129"/>
      <c r="AN120" s="129"/>
      <c r="AO120" s="129"/>
      <c r="AP120" s="129"/>
      <c r="AQ120" s="129"/>
      <c r="AR120" s="129"/>
      <c r="AS120" s="129"/>
      <c r="AT120" s="129"/>
      <c r="AU120" s="129"/>
      <c r="AV120" s="129"/>
      <c r="AW120" s="129"/>
      <c r="AX120" s="129"/>
      <c r="AY120" s="129"/>
      <c r="AZ120" s="129"/>
      <c r="BA120" s="129"/>
      <c r="BB120" s="129"/>
      <c r="BC120" s="129"/>
      <c r="BD120" s="129"/>
      <c r="BE120" s="129"/>
      <c r="BF120" s="129"/>
      <c r="BG120" s="129"/>
      <c r="BH120" s="129"/>
      <c r="BI120" s="129"/>
      <c r="BJ120" s="129"/>
      <c r="BK120" s="129"/>
      <c r="CA120" s="129">
        <v>1</v>
      </c>
      <c r="CB120" s="129">
        <v>3</v>
      </c>
      <c r="CZ120" s="81">
        <v>1</v>
      </c>
    </row>
    <row r="121" spans="1:104" x14ac:dyDescent="0.2">
      <c r="A121" s="130"/>
      <c r="B121" s="131"/>
      <c r="C121" s="203" t="s">
        <v>211</v>
      </c>
      <c r="D121" s="204"/>
      <c r="E121" s="134">
        <v>17.680599999999998</v>
      </c>
      <c r="F121" s="135"/>
      <c r="G121" s="136"/>
      <c r="H121" s="137"/>
      <c r="I121" s="132"/>
      <c r="J121" s="138"/>
      <c r="K121" s="132"/>
      <c r="M121" s="139" t="s">
        <v>211</v>
      </c>
      <c r="O121" s="119"/>
      <c r="Z121" s="129"/>
      <c r="AA121" s="129"/>
      <c r="AB121" s="129"/>
      <c r="AC121" s="129"/>
      <c r="AD121" s="129"/>
      <c r="AE121" s="129"/>
      <c r="AF121" s="129"/>
      <c r="AG121" s="129"/>
      <c r="AH121" s="129"/>
      <c r="AI121" s="129"/>
      <c r="AJ121" s="129"/>
      <c r="AK121" s="129"/>
      <c r="AL121" s="129"/>
      <c r="AM121" s="129"/>
      <c r="AN121" s="129"/>
      <c r="AO121" s="129"/>
      <c r="AP121" s="129"/>
      <c r="AQ121" s="129"/>
      <c r="AR121" s="129"/>
      <c r="AS121" s="129"/>
      <c r="AT121" s="129"/>
      <c r="AU121" s="129"/>
      <c r="AV121" s="129"/>
      <c r="AW121" s="129"/>
      <c r="AX121" s="129"/>
      <c r="AY121" s="129"/>
      <c r="AZ121" s="129"/>
      <c r="BA121" s="129"/>
      <c r="BB121" s="129"/>
      <c r="BC121" s="129"/>
      <c r="BD121" s="140" t="str">
        <f>C120</f>
        <v>Poplatek za skládku suti - beton určeno k recyklaci</v>
      </c>
      <c r="BE121" s="129"/>
      <c r="BF121" s="129"/>
      <c r="BG121" s="129"/>
      <c r="BH121" s="129"/>
      <c r="BI121" s="129"/>
      <c r="BJ121" s="129"/>
      <c r="BK121" s="129"/>
    </row>
    <row r="122" spans="1:104" x14ac:dyDescent="0.2">
      <c r="A122" s="130"/>
      <c r="B122" s="131"/>
      <c r="C122" s="203" t="s">
        <v>212</v>
      </c>
      <c r="D122" s="204"/>
      <c r="E122" s="134">
        <v>9.6</v>
      </c>
      <c r="F122" s="135"/>
      <c r="G122" s="136"/>
      <c r="H122" s="137"/>
      <c r="I122" s="132"/>
      <c r="J122" s="138"/>
      <c r="K122" s="132"/>
      <c r="M122" s="139" t="s">
        <v>212</v>
      </c>
      <c r="O122" s="119"/>
      <c r="Z122" s="129"/>
      <c r="AA122" s="129"/>
      <c r="AB122" s="129"/>
      <c r="AC122" s="129"/>
      <c r="AD122" s="129"/>
      <c r="AE122" s="129"/>
      <c r="AF122" s="129"/>
      <c r="AG122" s="129"/>
      <c r="AH122" s="129"/>
      <c r="AI122" s="129"/>
      <c r="AJ122" s="129"/>
      <c r="AK122" s="129"/>
      <c r="AL122" s="129"/>
      <c r="AM122" s="129"/>
      <c r="AN122" s="129"/>
      <c r="AO122" s="129"/>
      <c r="AP122" s="129"/>
      <c r="AQ122" s="129"/>
      <c r="AR122" s="129"/>
      <c r="AS122" s="129"/>
      <c r="AT122" s="129"/>
      <c r="AU122" s="129"/>
      <c r="AV122" s="129"/>
      <c r="AW122" s="129"/>
      <c r="AX122" s="129"/>
      <c r="AY122" s="129"/>
      <c r="AZ122" s="129"/>
      <c r="BA122" s="129"/>
      <c r="BB122" s="129"/>
      <c r="BC122" s="129"/>
      <c r="BD122" s="140" t="str">
        <f>C121</f>
        <v>dlažba 30/30 - 80%:22,1007*0,8</v>
      </c>
      <c r="BE122" s="129"/>
      <c r="BF122" s="129"/>
      <c r="BG122" s="129"/>
      <c r="BH122" s="129"/>
      <c r="BI122" s="129"/>
      <c r="BJ122" s="129"/>
      <c r="BK122" s="129"/>
    </row>
    <row r="123" spans="1:104" x14ac:dyDescent="0.2">
      <c r="A123" s="141" t="s">
        <v>36</v>
      </c>
      <c r="B123" s="142" t="s">
        <v>196</v>
      </c>
      <c r="C123" s="143" t="s">
        <v>197</v>
      </c>
      <c r="D123" s="144"/>
      <c r="E123" s="145"/>
      <c r="F123" s="145"/>
      <c r="G123" s="146">
        <f>SUM(G111:G122)</f>
        <v>0</v>
      </c>
      <c r="H123" s="147"/>
      <c r="I123" s="148">
        <f>SUM(I111:I122)</f>
        <v>0</v>
      </c>
      <c r="J123" s="149"/>
      <c r="K123" s="148">
        <f>SUM(K111:K122)</f>
        <v>0</v>
      </c>
      <c r="O123" s="119"/>
      <c r="X123" s="150">
        <f>K123</f>
        <v>0</v>
      </c>
      <c r="Y123" s="150">
        <f>I123</f>
        <v>0</v>
      </c>
      <c r="Z123" s="151">
        <f>G123</f>
        <v>0</v>
      </c>
      <c r="AA123" s="129"/>
      <c r="AB123" s="129"/>
      <c r="AC123" s="129"/>
      <c r="AD123" s="129"/>
      <c r="AE123" s="129"/>
      <c r="AF123" s="129"/>
      <c r="AG123" s="129"/>
      <c r="AH123" s="129"/>
      <c r="AI123" s="129"/>
      <c r="AJ123" s="129"/>
      <c r="AK123" s="129"/>
      <c r="AL123" s="129"/>
      <c r="AM123" s="129"/>
      <c r="AN123" s="129"/>
      <c r="AO123" s="129"/>
      <c r="AP123" s="129"/>
      <c r="AQ123" s="129"/>
      <c r="AR123" s="129"/>
      <c r="AS123" s="129"/>
      <c r="AT123" s="129"/>
      <c r="AU123" s="129"/>
      <c r="AV123" s="129"/>
      <c r="AW123" s="129"/>
      <c r="AX123" s="129"/>
      <c r="AY123" s="129"/>
      <c r="AZ123" s="129"/>
      <c r="BA123" s="152"/>
      <c r="BB123" s="152"/>
      <c r="BC123" s="152"/>
      <c r="BD123" s="152"/>
      <c r="BE123" s="152"/>
      <c r="BF123" s="152"/>
      <c r="BG123" s="129"/>
      <c r="BH123" s="129"/>
      <c r="BI123" s="129"/>
      <c r="BJ123" s="129"/>
      <c r="BK123" s="129"/>
    </row>
    <row r="124" spans="1:104" ht="14.25" customHeight="1" x14ac:dyDescent="0.2">
      <c r="A124" s="109" t="s">
        <v>31</v>
      </c>
      <c r="B124" s="110" t="s">
        <v>213</v>
      </c>
      <c r="C124" s="111" t="s">
        <v>214</v>
      </c>
      <c r="D124" s="112"/>
      <c r="E124" s="113"/>
      <c r="F124" s="113"/>
      <c r="G124" s="114"/>
      <c r="H124" s="115"/>
      <c r="I124" s="116"/>
      <c r="J124" s="117"/>
      <c r="K124" s="118"/>
      <c r="O124" s="119"/>
    </row>
    <row r="125" spans="1:104" x14ac:dyDescent="0.2">
      <c r="A125" s="120">
        <v>49</v>
      </c>
      <c r="B125" s="121" t="s">
        <v>215</v>
      </c>
      <c r="C125" s="122" t="s">
        <v>216</v>
      </c>
      <c r="D125" s="123" t="s">
        <v>188</v>
      </c>
      <c r="E125" s="124">
        <v>159.39449999999999</v>
      </c>
      <c r="F125" s="125"/>
      <c r="G125" s="126">
        <f>E125*F125</f>
        <v>0</v>
      </c>
      <c r="H125" s="127">
        <v>0</v>
      </c>
      <c r="I125" s="128">
        <f>E125*H125</f>
        <v>0</v>
      </c>
      <c r="J125" s="127">
        <v>0</v>
      </c>
      <c r="K125" s="128">
        <f>E125*J125</f>
        <v>0</v>
      </c>
      <c r="O125" s="119"/>
      <c r="Z125" s="129"/>
      <c r="AA125" s="129">
        <v>1</v>
      </c>
      <c r="AB125" s="129">
        <v>3</v>
      </c>
      <c r="AC125" s="129">
        <v>3</v>
      </c>
      <c r="AD125" s="129"/>
      <c r="AE125" s="129"/>
      <c r="AF125" s="129"/>
      <c r="AG125" s="129"/>
      <c r="AH125" s="129"/>
      <c r="AI125" s="129"/>
      <c r="AJ125" s="129"/>
      <c r="AK125" s="129"/>
      <c r="AL125" s="129"/>
      <c r="AM125" s="129"/>
      <c r="AN125" s="129"/>
      <c r="AO125" s="129"/>
      <c r="AP125" s="129"/>
      <c r="AQ125" s="129"/>
      <c r="AR125" s="129"/>
      <c r="AS125" s="129"/>
      <c r="AT125" s="129"/>
      <c r="AU125" s="129"/>
      <c r="AV125" s="129"/>
      <c r="AW125" s="129"/>
      <c r="AX125" s="129"/>
      <c r="AY125" s="129"/>
      <c r="AZ125" s="129"/>
      <c r="BA125" s="129"/>
      <c r="BB125" s="129"/>
      <c r="BC125" s="129"/>
      <c r="BD125" s="129"/>
      <c r="BE125" s="129"/>
      <c r="BF125" s="129"/>
      <c r="BG125" s="129"/>
      <c r="BH125" s="129"/>
      <c r="BI125" s="129"/>
      <c r="BJ125" s="129"/>
      <c r="BK125" s="129"/>
      <c r="CA125" s="129">
        <v>1</v>
      </c>
      <c r="CB125" s="129">
        <v>3</v>
      </c>
      <c r="CZ125" s="81">
        <v>1</v>
      </c>
    </row>
    <row r="126" spans="1:104" x14ac:dyDescent="0.2">
      <c r="A126" s="130"/>
      <c r="B126" s="131"/>
      <c r="C126" s="203" t="s">
        <v>217</v>
      </c>
      <c r="D126" s="204"/>
      <c r="E126" s="134">
        <v>159.39449999999999</v>
      </c>
      <c r="F126" s="135"/>
      <c r="G126" s="136"/>
      <c r="H126" s="137"/>
      <c r="I126" s="132"/>
      <c r="J126" s="138"/>
      <c r="K126" s="132"/>
      <c r="M126" s="139" t="s">
        <v>217</v>
      </c>
      <c r="O126" s="119"/>
      <c r="Z126" s="129"/>
      <c r="AA126" s="129"/>
      <c r="AB126" s="129"/>
      <c r="AC126" s="129"/>
      <c r="AD126" s="129"/>
      <c r="AE126" s="129"/>
      <c r="AF126" s="129"/>
      <c r="AG126" s="129"/>
      <c r="AH126" s="129"/>
      <c r="AI126" s="129"/>
      <c r="AJ126" s="129"/>
      <c r="AK126" s="129"/>
      <c r="AL126" s="129"/>
      <c r="AM126" s="129"/>
      <c r="AN126" s="129"/>
      <c r="AO126" s="129"/>
      <c r="AP126" s="129"/>
      <c r="AQ126" s="129"/>
      <c r="AR126" s="129"/>
      <c r="AS126" s="129"/>
      <c r="AT126" s="129"/>
      <c r="AU126" s="129"/>
      <c r="AV126" s="129"/>
      <c r="AW126" s="129"/>
      <c r="AX126" s="129"/>
      <c r="AY126" s="129"/>
      <c r="AZ126" s="129"/>
      <c r="BA126" s="129"/>
      <c r="BB126" s="129"/>
      <c r="BC126" s="129"/>
      <c r="BD126" s="140" t="str">
        <f>C125</f>
        <v>Odvoz suti a vybour. hmot na skládku do 1 km</v>
      </c>
      <c r="BE126" s="129"/>
      <c r="BF126" s="129"/>
      <c r="BG126" s="129"/>
      <c r="BH126" s="129"/>
      <c r="BI126" s="129"/>
      <c r="BJ126" s="129"/>
      <c r="BK126" s="129"/>
    </row>
    <row r="127" spans="1:104" x14ac:dyDescent="0.2">
      <c r="A127" s="120">
        <v>50</v>
      </c>
      <c r="B127" s="121" t="s">
        <v>218</v>
      </c>
      <c r="C127" s="122" t="s">
        <v>219</v>
      </c>
      <c r="D127" s="123" t="s">
        <v>188</v>
      </c>
      <c r="E127" s="124">
        <v>884.62980000000005</v>
      </c>
      <c r="F127" s="125"/>
      <c r="G127" s="126">
        <f>E127*F127</f>
        <v>0</v>
      </c>
      <c r="H127" s="127">
        <v>0</v>
      </c>
      <c r="I127" s="128">
        <f>E127*H127</f>
        <v>0</v>
      </c>
      <c r="J127" s="127">
        <v>0</v>
      </c>
      <c r="K127" s="128">
        <f>E127*J127</f>
        <v>0</v>
      </c>
      <c r="O127" s="119"/>
      <c r="Z127" s="129"/>
      <c r="AA127" s="129">
        <v>1</v>
      </c>
      <c r="AB127" s="129">
        <v>3</v>
      </c>
      <c r="AC127" s="129">
        <v>3</v>
      </c>
      <c r="AD127" s="129"/>
      <c r="AE127" s="129"/>
      <c r="AF127" s="129"/>
      <c r="AG127" s="129"/>
      <c r="AH127" s="129"/>
      <c r="AI127" s="129"/>
      <c r="AJ127" s="129"/>
      <c r="AK127" s="129"/>
      <c r="AL127" s="129"/>
      <c r="AM127" s="129"/>
      <c r="AN127" s="129"/>
      <c r="AO127" s="129"/>
      <c r="AP127" s="129"/>
      <c r="AQ127" s="129"/>
      <c r="AR127" s="129"/>
      <c r="AS127" s="129"/>
      <c r="AT127" s="129"/>
      <c r="AU127" s="129"/>
      <c r="AV127" s="129"/>
      <c r="AW127" s="129"/>
      <c r="AX127" s="129"/>
      <c r="AY127" s="129"/>
      <c r="AZ127" s="129"/>
      <c r="BA127" s="129"/>
      <c r="BB127" s="129"/>
      <c r="BC127" s="129"/>
      <c r="BD127" s="129"/>
      <c r="BE127" s="129"/>
      <c r="BF127" s="129"/>
      <c r="BG127" s="129"/>
      <c r="BH127" s="129"/>
      <c r="BI127" s="129"/>
      <c r="BJ127" s="129"/>
      <c r="BK127" s="129"/>
      <c r="CA127" s="129">
        <v>1</v>
      </c>
      <c r="CB127" s="129">
        <v>3</v>
      </c>
      <c r="CZ127" s="81">
        <v>1</v>
      </c>
    </row>
    <row r="128" spans="1:104" x14ac:dyDescent="0.2">
      <c r="A128" s="130"/>
      <c r="B128" s="131"/>
      <c r="C128" s="203" t="s">
        <v>220</v>
      </c>
      <c r="D128" s="204"/>
      <c r="E128" s="134">
        <v>157.12020000000001</v>
      </c>
      <c r="F128" s="135"/>
      <c r="G128" s="136"/>
      <c r="H128" s="137"/>
      <c r="I128" s="132"/>
      <c r="J128" s="138"/>
      <c r="K128" s="132"/>
      <c r="M128" s="139" t="s">
        <v>220</v>
      </c>
      <c r="O128" s="119"/>
      <c r="Z128" s="129"/>
      <c r="AA128" s="129"/>
      <c r="AB128" s="129"/>
      <c r="AC128" s="129"/>
      <c r="AD128" s="129"/>
      <c r="AE128" s="129"/>
      <c r="AF128" s="129"/>
      <c r="AG128" s="129"/>
      <c r="AH128" s="129"/>
      <c r="AI128" s="129"/>
      <c r="AJ128" s="129"/>
      <c r="AK128" s="129"/>
      <c r="AL128" s="129"/>
      <c r="AM128" s="129"/>
      <c r="AN128" s="129"/>
      <c r="AO128" s="129"/>
      <c r="AP128" s="129"/>
      <c r="AQ128" s="129"/>
      <c r="AR128" s="129"/>
      <c r="AS128" s="129"/>
      <c r="AT128" s="129"/>
      <c r="AU128" s="129"/>
      <c r="AV128" s="129"/>
      <c r="AW128" s="129"/>
      <c r="AX128" s="129"/>
      <c r="AY128" s="129"/>
      <c r="AZ128" s="129"/>
      <c r="BA128" s="129"/>
      <c r="BB128" s="129"/>
      <c r="BC128" s="129"/>
      <c r="BD128" s="140" t="str">
        <f>C127</f>
        <v>Příplatek za dopravu suti po suchu za další 1 km</v>
      </c>
      <c r="BE128" s="129"/>
      <c r="BF128" s="129"/>
      <c r="BG128" s="129"/>
      <c r="BH128" s="129"/>
      <c r="BI128" s="129"/>
      <c r="BJ128" s="129"/>
      <c r="BK128" s="129"/>
    </row>
    <row r="129" spans="1:104" x14ac:dyDescent="0.2">
      <c r="A129" s="130"/>
      <c r="B129" s="131"/>
      <c r="C129" s="203" t="s">
        <v>221</v>
      </c>
      <c r="D129" s="204"/>
      <c r="E129" s="134">
        <v>727.50959999999998</v>
      </c>
      <c r="F129" s="135"/>
      <c r="G129" s="136"/>
      <c r="H129" s="137"/>
      <c r="I129" s="132"/>
      <c r="J129" s="138"/>
      <c r="K129" s="132"/>
      <c r="M129" s="139" t="s">
        <v>221</v>
      </c>
      <c r="O129" s="119"/>
      <c r="Z129" s="129"/>
      <c r="AA129" s="129"/>
      <c r="AB129" s="129"/>
      <c r="AC129" s="129"/>
      <c r="AD129" s="129"/>
      <c r="AE129" s="129"/>
      <c r="AF129" s="129"/>
      <c r="AG129" s="129"/>
      <c r="AH129" s="129"/>
      <c r="AI129" s="129"/>
      <c r="AJ129" s="129"/>
      <c r="AK129" s="129"/>
      <c r="AL129" s="129"/>
      <c r="AM129" s="129"/>
      <c r="AN129" s="129"/>
      <c r="AO129" s="129"/>
      <c r="AP129" s="129"/>
      <c r="AQ129" s="129"/>
      <c r="AR129" s="129"/>
      <c r="AS129" s="129"/>
      <c r="AT129" s="129"/>
      <c r="AU129" s="129"/>
      <c r="AV129" s="129"/>
      <c r="AW129" s="129"/>
      <c r="AX129" s="129"/>
      <c r="AY129" s="129"/>
      <c r="AZ129" s="129"/>
      <c r="BA129" s="129"/>
      <c r="BB129" s="129"/>
      <c r="BC129" s="129"/>
      <c r="BD129" s="140" t="str">
        <f>C128</f>
        <v>(72,88+5,6801)*2</v>
      </c>
      <c r="BE129" s="129"/>
      <c r="BF129" s="129"/>
      <c r="BG129" s="129"/>
      <c r="BH129" s="129"/>
      <c r="BI129" s="129"/>
      <c r="BJ129" s="129"/>
      <c r="BK129" s="129"/>
    </row>
    <row r="130" spans="1:104" x14ac:dyDescent="0.2">
      <c r="A130" s="120">
        <v>51</v>
      </c>
      <c r="B130" s="121" t="s">
        <v>222</v>
      </c>
      <c r="C130" s="122" t="s">
        <v>223</v>
      </c>
      <c r="D130" s="123" t="s">
        <v>188</v>
      </c>
      <c r="E130" s="124">
        <v>159.39449999999999</v>
      </c>
      <c r="F130" s="125"/>
      <c r="G130" s="126">
        <f>E130*F130</f>
        <v>0</v>
      </c>
      <c r="H130" s="127">
        <v>0</v>
      </c>
      <c r="I130" s="128">
        <f>E130*H130</f>
        <v>0</v>
      </c>
      <c r="J130" s="127">
        <v>0</v>
      </c>
      <c r="K130" s="128">
        <f>E130*J130</f>
        <v>0</v>
      </c>
      <c r="O130" s="119"/>
      <c r="Z130" s="129"/>
      <c r="AA130" s="129">
        <v>1</v>
      </c>
      <c r="AB130" s="129">
        <v>3</v>
      </c>
      <c r="AC130" s="129">
        <v>3</v>
      </c>
      <c r="AD130" s="129"/>
      <c r="AE130" s="129"/>
      <c r="AF130" s="129"/>
      <c r="AG130" s="129"/>
      <c r="AH130" s="129"/>
      <c r="AI130" s="129"/>
      <c r="AJ130" s="129"/>
      <c r="AK130" s="129"/>
      <c r="AL130" s="129"/>
      <c r="AM130" s="129"/>
      <c r="AN130" s="129"/>
      <c r="AO130" s="129"/>
      <c r="AP130" s="129"/>
      <c r="AQ130" s="129"/>
      <c r="AR130" s="129"/>
      <c r="AS130" s="129"/>
      <c r="AT130" s="129"/>
      <c r="AU130" s="129"/>
      <c r="AV130" s="129"/>
      <c r="AW130" s="129"/>
      <c r="AX130" s="129"/>
      <c r="AY130" s="129"/>
      <c r="AZ130" s="129"/>
      <c r="BA130" s="129"/>
      <c r="BB130" s="129"/>
      <c r="BC130" s="129"/>
      <c r="BD130" s="129"/>
      <c r="BE130" s="129"/>
      <c r="BF130" s="129"/>
      <c r="BG130" s="129"/>
      <c r="BH130" s="129"/>
      <c r="BI130" s="129"/>
      <c r="BJ130" s="129"/>
      <c r="BK130" s="129"/>
      <c r="CA130" s="129">
        <v>1</v>
      </c>
      <c r="CB130" s="129">
        <v>3</v>
      </c>
      <c r="CZ130" s="81">
        <v>1</v>
      </c>
    </row>
    <row r="131" spans="1:104" x14ac:dyDescent="0.2">
      <c r="A131" s="130"/>
      <c r="B131" s="131"/>
      <c r="C131" s="203" t="s">
        <v>217</v>
      </c>
      <c r="D131" s="204"/>
      <c r="E131" s="134">
        <v>159.39449999999999</v>
      </c>
      <c r="F131" s="135"/>
      <c r="G131" s="136"/>
      <c r="H131" s="137"/>
      <c r="I131" s="132"/>
      <c r="J131" s="138"/>
      <c r="K131" s="132"/>
      <c r="M131" s="139" t="s">
        <v>217</v>
      </c>
      <c r="O131" s="119"/>
      <c r="Z131" s="129"/>
      <c r="AA131" s="129"/>
      <c r="AB131" s="129"/>
      <c r="AC131" s="129"/>
      <c r="AD131" s="129"/>
      <c r="AE131" s="129"/>
      <c r="AF131" s="129"/>
      <c r="AG131" s="129"/>
      <c r="AH131" s="129"/>
      <c r="AI131" s="129"/>
      <c r="AJ131" s="129"/>
      <c r="AK131" s="129"/>
      <c r="AL131" s="129"/>
      <c r="AM131" s="129"/>
      <c r="AN131" s="129"/>
      <c r="AO131" s="129"/>
      <c r="AP131" s="129"/>
      <c r="AQ131" s="129"/>
      <c r="AR131" s="129"/>
      <c r="AS131" s="129"/>
      <c r="AT131" s="129"/>
      <c r="AU131" s="129"/>
      <c r="AV131" s="129"/>
      <c r="AW131" s="129"/>
      <c r="AX131" s="129"/>
      <c r="AY131" s="129"/>
      <c r="AZ131" s="129"/>
      <c r="BA131" s="129"/>
      <c r="BB131" s="129"/>
      <c r="BC131" s="129"/>
      <c r="BD131" s="140" t="str">
        <f>C130</f>
        <v>Nakládání suti na dopravní prostředky</v>
      </c>
      <c r="BE131" s="129"/>
      <c r="BF131" s="129"/>
      <c r="BG131" s="129"/>
      <c r="BH131" s="129"/>
      <c r="BI131" s="129"/>
      <c r="BJ131" s="129"/>
      <c r="BK131" s="129"/>
    </row>
    <row r="132" spans="1:104" x14ac:dyDescent="0.2">
      <c r="A132" s="141" t="s">
        <v>36</v>
      </c>
      <c r="B132" s="142" t="s">
        <v>213</v>
      </c>
      <c r="C132" s="143" t="s">
        <v>214</v>
      </c>
      <c r="D132" s="144"/>
      <c r="E132" s="145"/>
      <c r="F132" s="145"/>
      <c r="G132" s="146">
        <f>SUM(G124:G131)</f>
        <v>0</v>
      </c>
      <c r="H132" s="147"/>
      <c r="I132" s="148">
        <f>SUM(I124:I131)</f>
        <v>0</v>
      </c>
      <c r="J132" s="149"/>
      <c r="K132" s="148">
        <f>SUM(K124:K131)</f>
        <v>0</v>
      </c>
      <c r="O132" s="119"/>
      <c r="X132" s="150">
        <f>K132</f>
        <v>0</v>
      </c>
      <c r="Y132" s="150">
        <f>I132</f>
        <v>0</v>
      </c>
      <c r="Z132" s="151">
        <f>G132</f>
        <v>0</v>
      </c>
      <c r="AA132" s="129"/>
      <c r="AB132" s="129"/>
      <c r="AC132" s="129"/>
      <c r="AD132" s="129"/>
      <c r="AE132" s="129"/>
      <c r="AF132" s="129"/>
      <c r="AG132" s="129"/>
      <c r="AH132" s="129"/>
      <c r="AI132" s="129"/>
      <c r="AJ132" s="129"/>
      <c r="AK132" s="129"/>
      <c r="AL132" s="129"/>
      <c r="AM132" s="129"/>
      <c r="AN132" s="129"/>
      <c r="AO132" s="129"/>
      <c r="AP132" s="129"/>
      <c r="AQ132" s="129"/>
      <c r="AR132" s="129"/>
      <c r="AS132" s="129"/>
      <c r="AT132" s="129"/>
      <c r="AU132" s="129"/>
      <c r="AV132" s="129"/>
      <c r="AW132" s="129"/>
      <c r="AX132" s="129"/>
      <c r="AY132" s="129"/>
      <c r="AZ132" s="129"/>
      <c r="BA132" s="152"/>
      <c r="BB132" s="152"/>
      <c r="BC132" s="152"/>
      <c r="BD132" s="152"/>
      <c r="BE132" s="152"/>
      <c r="BF132" s="152"/>
      <c r="BG132" s="129"/>
      <c r="BH132" s="129"/>
      <c r="BI132" s="129"/>
      <c r="BJ132" s="129"/>
      <c r="BK132" s="129"/>
    </row>
    <row r="133" spans="1:104" x14ac:dyDescent="0.2">
      <c r="A133" s="153" t="s">
        <v>37</v>
      </c>
      <c r="B133" s="154" t="s">
        <v>38</v>
      </c>
      <c r="C133" s="155"/>
      <c r="D133" s="156"/>
      <c r="E133" s="157"/>
      <c r="F133" s="157"/>
      <c r="G133" s="158">
        <f>SUM(Z7:Z133)</f>
        <v>0</v>
      </c>
      <c r="H133" s="159"/>
      <c r="I133" s="160">
        <f>SUM(Y7:Y133)</f>
        <v>181.37621320004104</v>
      </c>
      <c r="J133" s="159"/>
      <c r="K133" s="160">
        <f>SUM(X7:X133)</f>
        <v>-87.963539999976234</v>
      </c>
      <c r="O133" s="119"/>
      <c r="BA133" s="161"/>
      <c r="BB133" s="161"/>
      <c r="BC133" s="161"/>
      <c r="BD133" s="161"/>
      <c r="BE133" s="161"/>
      <c r="BF133" s="161"/>
    </row>
    <row r="134" spans="1:104" x14ac:dyDescent="0.2">
      <c r="E134" s="81"/>
    </row>
    <row r="135" spans="1:104" x14ac:dyDescent="0.2">
      <c r="A135" s="162"/>
      <c r="E135" s="81"/>
    </row>
    <row r="136" spans="1:104" x14ac:dyDescent="0.2">
      <c r="A136" s="163"/>
      <c r="B136" s="164"/>
      <c r="C136" s="165" t="s">
        <v>39</v>
      </c>
      <c r="D136" s="164"/>
      <c r="E136" s="166"/>
      <c r="F136" s="164"/>
      <c r="G136" s="167" t="s">
        <v>40</v>
      </c>
    </row>
    <row r="137" spans="1:104" x14ac:dyDescent="0.2">
      <c r="A137" s="168"/>
      <c r="B137" s="169"/>
      <c r="C137" s="170" t="s">
        <v>224</v>
      </c>
      <c r="D137" s="171"/>
      <c r="E137" s="172"/>
      <c r="F137" s="172"/>
      <c r="G137" s="173">
        <v>0</v>
      </c>
    </row>
    <row r="138" spans="1:104" x14ac:dyDescent="0.2">
      <c r="A138" s="168"/>
      <c r="B138" s="169"/>
      <c r="C138" s="170" t="s">
        <v>41</v>
      </c>
      <c r="D138" s="171"/>
      <c r="E138" s="172"/>
      <c r="F138" s="172"/>
      <c r="G138" s="173">
        <v>0</v>
      </c>
    </row>
    <row r="139" spans="1:104" x14ac:dyDescent="0.2">
      <c r="A139" s="168"/>
      <c r="B139" s="169"/>
      <c r="C139" s="170" t="s">
        <v>42</v>
      </c>
      <c r="D139" s="171"/>
      <c r="E139" s="172"/>
      <c r="F139" s="172"/>
      <c r="G139" s="173">
        <v>0</v>
      </c>
    </row>
    <row r="140" spans="1:104" x14ac:dyDescent="0.2">
      <c r="A140" s="168"/>
      <c r="B140" s="169"/>
      <c r="C140" s="170" t="s">
        <v>43</v>
      </c>
      <c r="D140" s="171"/>
      <c r="E140" s="172"/>
      <c r="F140" s="172"/>
      <c r="G140" s="173">
        <v>0</v>
      </c>
    </row>
    <row r="141" spans="1:104" x14ac:dyDescent="0.2">
      <c r="A141" s="168"/>
      <c r="B141" s="169"/>
      <c r="C141" s="170" t="s">
        <v>44</v>
      </c>
      <c r="D141" s="171"/>
      <c r="E141" s="172"/>
      <c r="F141" s="193"/>
      <c r="G141" s="194"/>
    </row>
    <row r="142" spans="1:104" x14ac:dyDescent="0.2">
      <c r="A142" s="168"/>
      <c r="B142" s="169"/>
      <c r="C142" s="170" t="s">
        <v>45</v>
      </c>
      <c r="D142" s="171"/>
      <c r="E142" s="172"/>
      <c r="F142" s="172"/>
      <c r="G142" s="173">
        <v>0</v>
      </c>
    </row>
    <row r="143" spans="1:104" x14ac:dyDescent="0.2">
      <c r="A143" s="168"/>
      <c r="B143" s="169"/>
      <c r="C143" s="170" t="s">
        <v>46</v>
      </c>
      <c r="D143" s="171"/>
      <c r="E143" s="172"/>
      <c r="F143" s="193"/>
      <c r="G143" s="194"/>
    </row>
    <row r="144" spans="1:104" x14ac:dyDescent="0.2">
      <c r="A144" s="168"/>
      <c r="B144" s="169"/>
      <c r="C144" s="170" t="s">
        <v>47</v>
      </c>
      <c r="D144" s="171"/>
      <c r="E144" s="172"/>
      <c r="F144" s="172"/>
      <c r="G144" s="173">
        <v>0</v>
      </c>
    </row>
    <row r="145" spans="1:7" x14ac:dyDescent="0.2">
      <c r="A145" s="174"/>
      <c r="B145" s="175" t="s">
        <v>40</v>
      </c>
      <c r="C145" s="176"/>
      <c r="D145" s="177"/>
      <c r="E145" s="178"/>
      <c r="F145" s="178"/>
      <c r="G145" s="179">
        <f>SUM(G137:G144)</f>
        <v>0</v>
      </c>
    </row>
    <row r="146" spans="1:7" x14ac:dyDescent="0.2">
      <c r="E146" s="81"/>
    </row>
    <row r="147" spans="1:7" x14ac:dyDescent="0.2">
      <c r="E147" s="81"/>
    </row>
    <row r="148" spans="1:7" x14ac:dyDescent="0.2">
      <c r="E148" s="81"/>
    </row>
    <row r="149" spans="1:7" x14ac:dyDescent="0.2">
      <c r="C149" s="138"/>
      <c r="E149" s="81"/>
    </row>
    <row r="150" spans="1:7" x14ac:dyDescent="0.2">
      <c r="E150" s="81"/>
    </row>
    <row r="151" spans="1:7" x14ac:dyDescent="0.2">
      <c r="E151" s="81"/>
    </row>
    <row r="152" spans="1:7" x14ac:dyDescent="0.2">
      <c r="E152" s="81"/>
    </row>
    <row r="153" spans="1:7" x14ac:dyDescent="0.2">
      <c r="E153" s="81"/>
    </row>
    <row r="154" spans="1:7" x14ac:dyDescent="0.2">
      <c r="E154" s="81"/>
    </row>
    <row r="155" spans="1:7" x14ac:dyDescent="0.2">
      <c r="E155" s="81"/>
    </row>
    <row r="156" spans="1:7" x14ac:dyDescent="0.2">
      <c r="E156" s="81"/>
    </row>
    <row r="157" spans="1:7" x14ac:dyDescent="0.2">
      <c r="E157" s="81"/>
    </row>
    <row r="158" spans="1:7" x14ac:dyDescent="0.2">
      <c r="E158" s="81"/>
    </row>
    <row r="159" spans="1:7" x14ac:dyDescent="0.2">
      <c r="E159" s="81"/>
    </row>
    <row r="160" spans="1:7" x14ac:dyDescent="0.2">
      <c r="E160" s="81"/>
    </row>
    <row r="161" spans="1:7" x14ac:dyDescent="0.2">
      <c r="E161" s="81"/>
    </row>
    <row r="162" spans="1:7" x14ac:dyDescent="0.2">
      <c r="E162" s="81"/>
    </row>
    <row r="163" spans="1:7" x14ac:dyDescent="0.2">
      <c r="A163" s="138"/>
      <c r="B163" s="138"/>
      <c r="C163" s="138"/>
      <c r="D163" s="138"/>
      <c r="E163" s="138"/>
      <c r="F163" s="138"/>
      <c r="G163" s="138"/>
    </row>
    <row r="164" spans="1:7" x14ac:dyDescent="0.2">
      <c r="A164" s="138"/>
      <c r="B164" s="138"/>
      <c r="C164" s="138"/>
      <c r="D164" s="138"/>
      <c r="E164" s="138"/>
      <c r="F164" s="138"/>
      <c r="G164" s="138"/>
    </row>
    <row r="165" spans="1:7" x14ac:dyDescent="0.2">
      <c r="A165" s="138"/>
      <c r="B165" s="138"/>
      <c r="C165" s="138"/>
      <c r="D165" s="138"/>
      <c r="E165" s="138"/>
      <c r="F165" s="138"/>
      <c r="G165" s="138"/>
    </row>
    <row r="166" spans="1:7" x14ac:dyDescent="0.2">
      <c r="A166" s="138"/>
      <c r="B166" s="138"/>
      <c r="C166" s="138"/>
      <c r="D166" s="138"/>
      <c r="E166" s="138"/>
      <c r="F166" s="138"/>
      <c r="G166" s="138"/>
    </row>
    <row r="167" spans="1:7" x14ac:dyDescent="0.2">
      <c r="E167" s="81"/>
    </row>
    <row r="168" spans="1:7" x14ac:dyDescent="0.2">
      <c r="E168" s="81"/>
    </row>
    <row r="169" spans="1:7" x14ac:dyDescent="0.2">
      <c r="E169" s="81"/>
    </row>
    <row r="170" spans="1:7" x14ac:dyDescent="0.2">
      <c r="E170" s="81"/>
    </row>
    <row r="171" spans="1:7" x14ac:dyDescent="0.2">
      <c r="E171" s="81"/>
    </row>
    <row r="172" spans="1:7" x14ac:dyDescent="0.2">
      <c r="E172" s="81"/>
    </row>
    <row r="173" spans="1:7" x14ac:dyDescent="0.2">
      <c r="E173" s="81"/>
    </row>
    <row r="174" spans="1:7" x14ac:dyDescent="0.2">
      <c r="E174" s="81"/>
    </row>
    <row r="175" spans="1:7" x14ac:dyDescent="0.2">
      <c r="E175" s="81"/>
    </row>
    <row r="176" spans="1:7" x14ac:dyDescent="0.2">
      <c r="E176" s="81"/>
    </row>
    <row r="177" spans="5:5" x14ac:dyDescent="0.2">
      <c r="E177" s="81"/>
    </row>
    <row r="178" spans="5:5" x14ac:dyDescent="0.2">
      <c r="E178" s="81"/>
    </row>
    <row r="179" spans="5:5" x14ac:dyDescent="0.2">
      <c r="E179" s="81"/>
    </row>
    <row r="180" spans="5:5" x14ac:dyDescent="0.2">
      <c r="E180" s="81"/>
    </row>
    <row r="181" spans="5:5" x14ac:dyDescent="0.2">
      <c r="E181" s="81"/>
    </row>
    <row r="182" spans="5:5" x14ac:dyDescent="0.2">
      <c r="E182" s="81"/>
    </row>
    <row r="183" spans="5:5" x14ac:dyDescent="0.2">
      <c r="E183" s="81"/>
    </row>
    <row r="184" spans="5:5" x14ac:dyDescent="0.2">
      <c r="E184" s="81"/>
    </row>
    <row r="185" spans="5:5" x14ac:dyDescent="0.2">
      <c r="E185" s="81"/>
    </row>
    <row r="186" spans="5:5" x14ac:dyDescent="0.2">
      <c r="E186" s="81"/>
    </row>
    <row r="187" spans="5:5" x14ac:dyDescent="0.2">
      <c r="E187" s="81"/>
    </row>
    <row r="188" spans="5:5" x14ac:dyDescent="0.2">
      <c r="E188" s="81"/>
    </row>
    <row r="189" spans="5:5" x14ac:dyDescent="0.2">
      <c r="E189" s="81"/>
    </row>
    <row r="190" spans="5:5" x14ac:dyDescent="0.2">
      <c r="E190" s="81"/>
    </row>
    <row r="191" spans="5:5" x14ac:dyDescent="0.2">
      <c r="E191" s="81"/>
    </row>
    <row r="192" spans="5:5" x14ac:dyDescent="0.2">
      <c r="E192" s="81"/>
    </row>
    <row r="193" spans="1:7" x14ac:dyDescent="0.2">
      <c r="E193" s="81"/>
    </row>
    <row r="194" spans="1:7" x14ac:dyDescent="0.2">
      <c r="E194" s="81"/>
    </row>
    <row r="195" spans="1:7" x14ac:dyDescent="0.2">
      <c r="E195" s="81"/>
    </row>
    <row r="196" spans="1:7" x14ac:dyDescent="0.2">
      <c r="E196" s="81"/>
    </row>
    <row r="197" spans="1:7" x14ac:dyDescent="0.2">
      <c r="E197" s="81"/>
    </row>
    <row r="198" spans="1:7" x14ac:dyDescent="0.2">
      <c r="A198" s="180"/>
      <c r="B198" s="180"/>
    </row>
    <row r="199" spans="1:7" x14ac:dyDescent="0.2">
      <c r="A199" s="138"/>
      <c r="B199" s="138"/>
      <c r="C199" s="181"/>
      <c r="D199" s="181"/>
      <c r="E199" s="182"/>
      <c r="F199" s="181"/>
      <c r="G199" s="183"/>
    </row>
    <row r="200" spans="1:7" x14ac:dyDescent="0.2">
      <c r="A200" s="184"/>
      <c r="B200" s="184"/>
      <c r="C200" s="138"/>
      <c r="D200" s="138"/>
      <c r="E200" s="185"/>
      <c r="F200" s="138"/>
      <c r="G200" s="138"/>
    </row>
    <row r="201" spans="1:7" x14ac:dyDescent="0.2">
      <c r="A201" s="138"/>
      <c r="B201" s="138"/>
      <c r="C201" s="138"/>
      <c r="D201" s="138"/>
      <c r="E201" s="185"/>
      <c r="F201" s="138"/>
      <c r="G201" s="138"/>
    </row>
    <row r="202" spans="1:7" x14ac:dyDescent="0.2">
      <c r="A202" s="138"/>
      <c r="B202" s="138"/>
      <c r="C202" s="138"/>
      <c r="D202" s="138"/>
      <c r="E202" s="185"/>
      <c r="F202" s="138"/>
      <c r="G202" s="138"/>
    </row>
    <row r="203" spans="1:7" x14ac:dyDescent="0.2">
      <c r="A203" s="138"/>
      <c r="B203" s="138"/>
      <c r="C203" s="138"/>
      <c r="D203" s="138"/>
      <c r="E203" s="185"/>
      <c r="F203" s="138"/>
      <c r="G203" s="138"/>
    </row>
    <row r="204" spans="1:7" x14ac:dyDescent="0.2">
      <c r="A204" s="138"/>
      <c r="B204" s="138"/>
      <c r="C204" s="138"/>
      <c r="D204" s="138"/>
      <c r="E204" s="185"/>
      <c r="F204" s="138"/>
      <c r="G204" s="138"/>
    </row>
    <row r="205" spans="1:7" x14ac:dyDescent="0.2">
      <c r="A205" s="138"/>
      <c r="B205" s="138"/>
      <c r="C205" s="138"/>
      <c r="D205" s="138"/>
      <c r="E205" s="185"/>
      <c r="F205" s="138"/>
      <c r="G205" s="138"/>
    </row>
    <row r="206" spans="1:7" x14ac:dyDescent="0.2">
      <c r="A206" s="138"/>
      <c r="B206" s="138"/>
      <c r="C206" s="138"/>
      <c r="D206" s="138"/>
      <c r="E206" s="185"/>
      <c r="F206" s="138"/>
      <c r="G206" s="138"/>
    </row>
    <row r="207" spans="1:7" x14ac:dyDescent="0.2">
      <c r="A207" s="138"/>
      <c r="B207" s="138"/>
      <c r="C207" s="138"/>
      <c r="D207" s="138"/>
      <c r="E207" s="185"/>
      <c r="F207" s="138"/>
      <c r="G207" s="138"/>
    </row>
    <row r="208" spans="1:7" x14ac:dyDescent="0.2">
      <c r="A208" s="138"/>
      <c r="B208" s="138"/>
      <c r="C208" s="138"/>
      <c r="D208" s="138"/>
      <c r="E208" s="185"/>
      <c r="F208" s="138"/>
      <c r="G208" s="138"/>
    </row>
    <row r="209" spans="1:7" x14ac:dyDescent="0.2">
      <c r="A209" s="138"/>
      <c r="B209" s="138"/>
      <c r="C209" s="138"/>
      <c r="D209" s="138"/>
      <c r="E209" s="185"/>
      <c r="F209" s="138"/>
      <c r="G209" s="138"/>
    </row>
    <row r="210" spans="1:7" x14ac:dyDescent="0.2">
      <c r="A210" s="138"/>
      <c r="B210" s="138"/>
      <c r="C210" s="138"/>
      <c r="D210" s="138"/>
      <c r="E210" s="185"/>
      <c r="F210" s="138"/>
      <c r="G210" s="138"/>
    </row>
    <row r="211" spans="1:7" x14ac:dyDescent="0.2">
      <c r="A211" s="138"/>
      <c r="B211" s="138"/>
      <c r="C211" s="138"/>
      <c r="D211" s="138"/>
      <c r="E211" s="185"/>
      <c r="F211" s="138"/>
      <c r="G211" s="138"/>
    </row>
    <row r="212" spans="1:7" x14ac:dyDescent="0.2">
      <c r="A212" s="138"/>
      <c r="B212" s="138"/>
      <c r="C212" s="138"/>
      <c r="D212" s="138"/>
      <c r="E212" s="185"/>
      <c r="F212" s="138"/>
      <c r="G212" s="138"/>
    </row>
    <row r="1117" spans="1:7" x14ac:dyDescent="0.2">
      <c r="A1117" s="186"/>
      <c r="B1117" s="187"/>
      <c r="C1117" s="188" t="s">
        <v>41</v>
      </c>
      <c r="D1117" s="189"/>
      <c r="E1117" s="190"/>
      <c r="F1117" s="190"/>
      <c r="G1117" s="191">
        <v>100000</v>
      </c>
    </row>
    <row r="1118" spans="1:7" x14ac:dyDescent="0.2">
      <c r="A1118" s="186"/>
      <c r="B1118" s="187"/>
      <c r="C1118" s="188" t="s">
        <v>42</v>
      </c>
      <c r="D1118" s="189"/>
      <c r="E1118" s="190"/>
      <c r="F1118" s="190"/>
      <c r="G1118" s="191">
        <v>100000</v>
      </c>
    </row>
    <row r="1119" spans="1:7" x14ac:dyDescent="0.2">
      <c r="A1119" s="186"/>
      <c r="B1119" s="187"/>
      <c r="C1119" s="188" t="s">
        <v>43</v>
      </c>
      <c r="D1119" s="189"/>
      <c r="E1119" s="190"/>
      <c r="F1119" s="190"/>
      <c r="G1119" s="191">
        <v>100000</v>
      </c>
    </row>
    <row r="1120" spans="1:7" x14ac:dyDescent="0.2">
      <c r="A1120" s="186"/>
      <c r="B1120" s="187"/>
      <c r="C1120" s="188" t="s">
        <v>44</v>
      </c>
      <c r="D1120" s="189"/>
      <c r="E1120" s="190"/>
      <c r="F1120" s="190"/>
      <c r="G1120" s="191">
        <v>100000</v>
      </c>
    </row>
    <row r="1121" spans="1:7" x14ac:dyDescent="0.2">
      <c r="A1121" s="186"/>
      <c r="B1121" s="187"/>
      <c r="C1121" s="188" t="s">
        <v>45</v>
      </c>
      <c r="D1121" s="189"/>
      <c r="E1121" s="190"/>
      <c r="F1121" s="190"/>
      <c r="G1121" s="191">
        <v>100000</v>
      </c>
    </row>
    <row r="1122" spans="1:7" x14ac:dyDescent="0.2">
      <c r="A1122" s="186"/>
      <c r="B1122" s="187"/>
      <c r="C1122" s="188" t="s">
        <v>46</v>
      </c>
      <c r="D1122" s="189"/>
      <c r="E1122" s="190"/>
      <c r="F1122" s="190"/>
      <c r="G1122" s="191">
        <v>100000</v>
      </c>
    </row>
    <row r="1123" spans="1:7" x14ac:dyDescent="0.2">
      <c r="A1123" s="186"/>
      <c r="B1123" s="187"/>
      <c r="C1123" s="188" t="s">
        <v>47</v>
      </c>
      <c r="D1123" s="189"/>
      <c r="E1123" s="190"/>
      <c r="F1123" s="190"/>
      <c r="G1123" s="191">
        <v>100000</v>
      </c>
    </row>
  </sheetData>
  <mergeCells count="54">
    <mergeCell ref="C35:D35"/>
    <mergeCell ref="C37:D37"/>
    <mergeCell ref="A1:G1"/>
    <mergeCell ref="C12:D12"/>
    <mergeCell ref="C14:D14"/>
    <mergeCell ref="C17:D17"/>
    <mergeCell ref="C19:D19"/>
    <mergeCell ref="C21:D21"/>
    <mergeCell ref="C25:D25"/>
    <mergeCell ref="C27:D27"/>
    <mergeCell ref="C29:D29"/>
    <mergeCell ref="C32:D32"/>
    <mergeCell ref="C34:D34"/>
    <mergeCell ref="C58:D58"/>
    <mergeCell ref="C59:D59"/>
    <mergeCell ref="C60:D60"/>
    <mergeCell ref="C41:G41"/>
    <mergeCell ref="C42:D42"/>
    <mergeCell ref="C44:D44"/>
    <mergeCell ref="C47:D47"/>
    <mergeCell ref="C51:G51"/>
    <mergeCell ref="C52:G52"/>
    <mergeCell ref="C53:D53"/>
    <mergeCell ref="C54:D54"/>
    <mergeCell ref="C56:D56"/>
    <mergeCell ref="C61:D61"/>
    <mergeCell ref="C63:G63"/>
    <mergeCell ref="C70:G70"/>
    <mergeCell ref="C71:D71"/>
    <mergeCell ref="C73:D73"/>
    <mergeCell ref="C97:G97"/>
    <mergeCell ref="C98:G98"/>
    <mergeCell ref="C77:D77"/>
    <mergeCell ref="C79:D79"/>
    <mergeCell ref="C81:D81"/>
    <mergeCell ref="C83:D83"/>
    <mergeCell ref="C85:G85"/>
    <mergeCell ref="C86:D86"/>
    <mergeCell ref="C88:D88"/>
    <mergeCell ref="C90:G90"/>
    <mergeCell ref="C91:D91"/>
    <mergeCell ref="C93:D93"/>
    <mergeCell ref="C131:D131"/>
    <mergeCell ref="C108:D108"/>
    <mergeCell ref="C114:G114"/>
    <mergeCell ref="C115:D115"/>
    <mergeCell ref="C117:G117"/>
    <mergeCell ref="C118:D118"/>
    <mergeCell ref="C119:D119"/>
    <mergeCell ref="C121:D121"/>
    <mergeCell ref="C122:D122"/>
    <mergeCell ref="C126:D126"/>
    <mergeCell ref="C128:D128"/>
    <mergeCell ref="C129:D129"/>
  </mergeCells>
  <printOptions gridLinesSet="0"/>
  <pageMargins left="0.59055118110236227" right="0.19685039370078741" top="0.39370078740157483" bottom="0.39370078740157483" header="0" footer="0.19685039370078741"/>
  <pageSetup paperSize="9" orientation="portrait" horizontalDpi="300" r:id="rId1"/>
  <headerFooter alignWithMargins="0">
    <oddFooter>&amp;L&amp;9Zpracováno programem &amp;"Arial CE,Tučné"BUILDpower,  © RTS, a.s.&amp;R&amp;9Stránka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1:CZ1108"/>
  <sheetViews>
    <sheetView showGridLines="0" showZeros="0" topLeftCell="A103" zoomScaleNormal="100" workbookViewId="0">
      <selection activeCell="G128" sqref="G128"/>
    </sheetView>
  </sheetViews>
  <sheetFormatPr defaultRowHeight="12.75" x14ac:dyDescent="0.2"/>
  <cols>
    <col min="1" max="1" width="4.42578125" style="81" customWidth="1"/>
    <col min="2" max="2" width="11.5703125" style="81" customWidth="1"/>
    <col min="3" max="3" width="40.42578125" style="81" customWidth="1"/>
    <col min="4" max="4" width="5.5703125" style="81" customWidth="1"/>
    <col min="5" max="5" width="8.5703125" style="101" customWidth="1"/>
    <col min="6" max="6" width="9.85546875" style="81" customWidth="1"/>
    <col min="7" max="7" width="13.85546875" style="81" customWidth="1"/>
    <col min="8" max="8" width="11" style="81" hidden="1" customWidth="1"/>
    <col min="9" max="9" width="9.7109375" style="81" hidden="1" customWidth="1"/>
    <col min="10" max="10" width="11.28515625" style="81" hidden="1" customWidth="1"/>
    <col min="11" max="11" width="10.42578125" style="81" hidden="1" customWidth="1"/>
    <col min="12" max="12" width="75.42578125" style="81" customWidth="1"/>
    <col min="13" max="13" width="45.28515625" style="81" customWidth="1"/>
    <col min="14" max="55" width="9.140625" style="81"/>
    <col min="56" max="56" width="62.28515625" style="81" customWidth="1"/>
    <col min="57" max="256" width="9.140625" style="81"/>
    <col min="257" max="257" width="4.42578125" style="81" customWidth="1"/>
    <col min="258" max="258" width="11.5703125" style="81" customWidth="1"/>
    <col min="259" max="259" width="40.42578125" style="81" customWidth="1"/>
    <col min="260" max="260" width="5.5703125" style="81" customWidth="1"/>
    <col min="261" max="261" width="8.5703125" style="81" customWidth="1"/>
    <col min="262" max="262" width="9.85546875" style="81" customWidth="1"/>
    <col min="263" max="263" width="13.85546875" style="81" customWidth="1"/>
    <col min="264" max="264" width="11" style="81" customWidth="1"/>
    <col min="265" max="265" width="9.7109375" style="81" customWidth="1"/>
    <col min="266" max="266" width="11.28515625" style="81" customWidth="1"/>
    <col min="267" max="267" width="10.42578125" style="81" customWidth="1"/>
    <col min="268" max="268" width="75.42578125" style="81" customWidth="1"/>
    <col min="269" max="269" width="45.28515625" style="81" customWidth="1"/>
    <col min="270" max="311" width="9.140625" style="81"/>
    <col min="312" max="312" width="62.28515625" style="81" customWidth="1"/>
    <col min="313" max="512" width="9.140625" style="81"/>
    <col min="513" max="513" width="4.42578125" style="81" customWidth="1"/>
    <col min="514" max="514" width="11.5703125" style="81" customWidth="1"/>
    <col min="515" max="515" width="40.42578125" style="81" customWidth="1"/>
    <col min="516" max="516" width="5.5703125" style="81" customWidth="1"/>
    <col min="517" max="517" width="8.5703125" style="81" customWidth="1"/>
    <col min="518" max="518" width="9.85546875" style="81" customWidth="1"/>
    <col min="519" max="519" width="13.85546875" style="81" customWidth="1"/>
    <col min="520" max="520" width="11" style="81" customWidth="1"/>
    <col min="521" max="521" width="9.7109375" style="81" customWidth="1"/>
    <col min="522" max="522" width="11.28515625" style="81" customWidth="1"/>
    <col min="523" max="523" width="10.42578125" style="81" customWidth="1"/>
    <col min="524" max="524" width="75.42578125" style="81" customWidth="1"/>
    <col min="525" max="525" width="45.28515625" style="81" customWidth="1"/>
    <col min="526" max="567" width="9.140625" style="81"/>
    <col min="568" max="568" width="62.28515625" style="81" customWidth="1"/>
    <col min="569" max="768" width="9.140625" style="81"/>
    <col min="769" max="769" width="4.42578125" style="81" customWidth="1"/>
    <col min="770" max="770" width="11.5703125" style="81" customWidth="1"/>
    <col min="771" max="771" width="40.42578125" style="81" customWidth="1"/>
    <col min="772" max="772" width="5.5703125" style="81" customWidth="1"/>
    <col min="773" max="773" width="8.5703125" style="81" customWidth="1"/>
    <col min="774" max="774" width="9.85546875" style="81" customWidth="1"/>
    <col min="775" max="775" width="13.85546875" style="81" customWidth="1"/>
    <col min="776" max="776" width="11" style="81" customWidth="1"/>
    <col min="777" max="777" width="9.7109375" style="81" customWidth="1"/>
    <col min="778" max="778" width="11.28515625" style="81" customWidth="1"/>
    <col min="779" max="779" width="10.42578125" style="81" customWidth="1"/>
    <col min="780" max="780" width="75.42578125" style="81" customWidth="1"/>
    <col min="781" max="781" width="45.28515625" style="81" customWidth="1"/>
    <col min="782" max="823" width="9.140625" style="81"/>
    <col min="824" max="824" width="62.28515625" style="81" customWidth="1"/>
    <col min="825" max="1024" width="9.140625" style="81"/>
    <col min="1025" max="1025" width="4.42578125" style="81" customWidth="1"/>
    <col min="1026" max="1026" width="11.5703125" style="81" customWidth="1"/>
    <col min="1027" max="1027" width="40.42578125" style="81" customWidth="1"/>
    <col min="1028" max="1028" width="5.5703125" style="81" customWidth="1"/>
    <col min="1029" max="1029" width="8.5703125" style="81" customWidth="1"/>
    <col min="1030" max="1030" width="9.85546875" style="81" customWidth="1"/>
    <col min="1031" max="1031" width="13.85546875" style="81" customWidth="1"/>
    <col min="1032" max="1032" width="11" style="81" customWidth="1"/>
    <col min="1033" max="1033" width="9.7109375" style="81" customWidth="1"/>
    <col min="1034" max="1034" width="11.28515625" style="81" customWidth="1"/>
    <col min="1035" max="1035" width="10.42578125" style="81" customWidth="1"/>
    <col min="1036" max="1036" width="75.42578125" style="81" customWidth="1"/>
    <col min="1037" max="1037" width="45.28515625" style="81" customWidth="1"/>
    <col min="1038" max="1079" width="9.140625" style="81"/>
    <col min="1080" max="1080" width="62.28515625" style="81" customWidth="1"/>
    <col min="1081" max="1280" width="9.140625" style="81"/>
    <col min="1281" max="1281" width="4.42578125" style="81" customWidth="1"/>
    <col min="1282" max="1282" width="11.5703125" style="81" customWidth="1"/>
    <col min="1283" max="1283" width="40.42578125" style="81" customWidth="1"/>
    <col min="1284" max="1284" width="5.5703125" style="81" customWidth="1"/>
    <col min="1285" max="1285" width="8.5703125" style="81" customWidth="1"/>
    <col min="1286" max="1286" width="9.85546875" style="81" customWidth="1"/>
    <col min="1287" max="1287" width="13.85546875" style="81" customWidth="1"/>
    <col min="1288" max="1288" width="11" style="81" customWidth="1"/>
    <col min="1289" max="1289" width="9.7109375" style="81" customWidth="1"/>
    <col min="1290" max="1290" width="11.28515625" style="81" customWidth="1"/>
    <col min="1291" max="1291" width="10.42578125" style="81" customWidth="1"/>
    <col min="1292" max="1292" width="75.42578125" style="81" customWidth="1"/>
    <col min="1293" max="1293" width="45.28515625" style="81" customWidth="1"/>
    <col min="1294" max="1335" width="9.140625" style="81"/>
    <col min="1336" max="1336" width="62.28515625" style="81" customWidth="1"/>
    <col min="1337" max="1536" width="9.140625" style="81"/>
    <col min="1537" max="1537" width="4.42578125" style="81" customWidth="1"/>
    <col min="1538" max="1538" width="11.5703125" style="81" customWidth="1"/>
    <col min="1539" max="1539" width="40.42578125" style="81" customWidth="1"/>
    <col min="1540" max="1540" width="5.5703125" style="81" customWidth="1"/>
    <col min="1541" max="1541" width="8.5703125" style="81" customWidth="1"/>
    <col min="1542" max="1542" width="9.85546875" style="81" customWidth="1"/>
    <col min="1543" max="1543" width="13.85546875" style="81" customWidth="1"/>
    <col min="1544" max="1544" width="11" style="81" customWidth="1"/>
    <col min="1545" max="1545" width="9.7109375" style="81" customWidth="1"/>
    <col min="1546" max="1546" width="11.28515625" style="81" customWidth="1"/>
    <col min="1547" max="1547" width="10.42578125" style="81" customWidth="1"/>
    <col min="1548" max="1548" width="75.42578125" style="81" customWidth="1"/>
    <col min="1549" max="1549" width="45.28515625" style="81" customWidth="1"/>
    <col min="1550" max="1591" width="9.140625" style="81"/>
    <col min="1592" max="1592" width="62.28515625" style="81" customWidth="1"/>
    <col min="1593" max="1792" width="9.140625" style="81"/>
    <col min="1793" max="1793" width="4.42578125" style="81" customWidth="1"/>
    <col min="1794" max="1794" width="11.5703125" style="81" customWidth="1"/>
    <col min="1795" max="1795" width="40.42578125" style="81" customWidth="1"/>
    <col min="1796" max="1796" width="5.5703125" style="81" customWidth="1"/>
    <col min="1797" max="1797" width="8.5703125" style="81" customWidth="1"/>
    <col min="1798" max="1798" width="9.85546875" style="81" customWidth="1"/>
    <col min="1799" max="1799" width="13.85546875" style="81" customWidth="1"/>
    <col min="1800" max="1800" width="11" style="81" customWidth="1"/>
    <col min="1801" max="1801" width="9.7109375" style="81" customWidth="1"/>
    <col min="1802" max="1802" width="11.28515625" style="81" customWidth="1"/>
    <col min="1803" max="1803" width="10.42578125" style="81" customWidth="1"/>
    <col min="1804" max="1804" width="75.42578125" style="81" customWidth="1"/>
    <col min="1805" max="1805" width="45.28515625" style="81" customWidth="1"/>
    <col min="1806" max="1847" width="9.140625" style="81"/>
    <col min="1848" max="1848" width="62.28515625" style="81" customWidth="1"/>
    <col min="1849" max="2048" width="9.140625" style="81"/>
    <col min="2049" max="2049" width="4.42578125" style="81" customWidth="1"/>
    <col min="2050" max="2050" width="11.5703125" style="81" customWidth="1"/>
    <col min="2051" max="2051" width="40.42578125" style="81" customWidth="1"/>
    <col min="2052" max="2052" width="5.5703125" style="81" customWidth="1"/>
    <col min="2053" max="2053" width="8.5703125" style="81" customWidth="1"/>
    <col min="2054" max="2054" width="9.85546875" style="81" customWidth="1"/>
    <col min="2055" max="2055" width="13.85546875" style="81" customWidth="1"/>
    <col min="2056" max="2056" width="11" style="81" customWidth="1"/>
    <col min="2057" max="2057" width="9.7109375" style="81" customWidth="1"/>
    <col min="2058" max="2058" width="11.28515625" style="81" customWidth="1"/>
    <col min="2059" max="2059" width="10.42578125" style="81" customWidth="1"/>
    <col min="2060" max="2060" width="75.42578125" style="81" customWidth="1"/>
    <col min="2061" max="2061" width="45.28515625" style="81" customWidth="1"/>
    <col min="2062" max="2103" width="9.140625" style="81"/>
    <col min="2104" max="2104" width="62.28515625" style="81" customWidth="1"/>
    <col min="2105" max="2304" width="9.140625" style="81"/>
    <col min="2305" max="2305" width="4.42578125" style="81" customWidth="1"/>
    <col min="2306" max="2306" width="11.5703125" style="81" customWidth="1"/>
    <col min="2307" max="2307" width="40.42578125" style="81" customWidth="1"/>
    <col min="2308" max="2308" width="5.5703125" style="81" customWidth="1"/>
    <col min="2309" max="2309" width="8.5703125" style="81" customWidth="1"/>
    <col min="2310" max="2310" width="9.85546875" style="81" customWidth="1"/>
    <col min="2311" max="2311" width="13.85546875" style="81" customWidth="1"/>
    <col min="2312" max="2312" width="11" style="81" customWidth="1"/>
    <col min="2313" max="2313" width="9.7109375" style="81" customWidth="1"/>
    <col min="2314" max="2314" width="11.28515625" style="81" customWidth="1"/>
    <col min="2315" max="2315" width="10.42578125" style="81" customWidth="1"/>
    <col min="2316" max="2316" width="75.42578125" style="81" customWidth="1"/>
    <col min="2317" max="2317" width="45.28515625" style="81" customWidth="1"/>
    <col min="2318" max="2359" width="9.140625" style="81"/>
    <col min="2360" max="2360" width="62.28515625" style="81" customWidth="1"/>
    <col min="2361" max="2560" width="9.140625" style="81"/>
    <col min="2561" max="2561" width="4.42578125" style="81" customWidth="1"/>
    <col min="2562" max="2562" width="11.5703125" style="81" customWidth="1"/>
    <col min="2563" max="2563" width="40.42578125" style="81" customWidth="1"/>
    <col min="2564" max="2564" width="5.5703125" style="81" customWidth="1"/>
    <col min="2565" max="2565" width="8.5703125" style="81" customWidth="1"/>
    <col min="2566" max="2566" width="9.85546875" style="81" customWidth="1"/>
    <col min="2567" max="2567" width="13.85546875" style="81" customWidth="1"/>
    <col min="2568" max="2568" width="11" style="81" customWidth="1"/>
    <col min="2569" max="2569" width="9.7109375" style="81" customWidth="1"/>
    <col min="2570" max="2570" width="11.28515625" style="81" customWidth="1"/>
    <col min="2571" max="2571" width="10.42578125" style="81" customWidth="1"/>
    <col min="2572" max="2572" width="75.42578125" style="81" customWidth="1"/>
    <col min="2573" max="2573" width="45.28515625" style="81" customWidth="1"/>
    <col min="2574" max="2615" width="9.140625" style="81"/>
    <col min="2616" max="2616" width="62.28515625" style="81" customWidth="1"/>
    <col min="2617" max="2816" width="9.140625" style="81"/>
    <col min="2817" max="2817" width="4.42578125" style="81" customWidth="1"/>
    <col min="2818" max="2818" width="11.5703125" style="81" customWidth="1"/>
    <col min="2819" max="2819" width="40.42578125" style="81" customWidth="1"/>
    <col min="2820" max="2820" width="5.5703125" style="81" customWidth="1"/>
    <col min="2821" max="2821" width="8.5703125" style="81" customWidth="1"/>
    <col min="2822" max="2822" width="9.85546875" style="81" customWidth="1"/>
    <col min="2823" max="2823" width="13.85546875" style="81" customWidth="1"/>
    <col min="2824" max="2824" width="11" style="81" customWidth="1"/>
    <col min="2825" max="2825" width="9.7109375" style="81" customWidth="1"/>
    <col min="2826" max="2826" width="11.28515625" style="81" customWidth="1"/>
    <col min="2827" max="2827" width="10.42578125" style="81" customWidth="1"/>
    <col min="2828" max="2828" width="75.42578125" style="81" customWidth="1"/>
    <col min="2829" max="2829" width="45.28515625" style="81" customWidth="1"/>
    <col min="2830" max="2871" width="9.140625" style="81"/>
    <col min="2872" max="2872" width="62.28515625" style="81" customWidth="1"/>
    <col min="2873" max="3072" width="9.140625" style="81"/>
    <col min="3073" max="3073" width="4.42578125" style="81" customWidth="1"/>
    <col min="3074" max="3074" width="11.5703125" style="81" customWidth="1"/>
    <col min="3075" max="3075" width="40.42578125" style="81" customWidth="1"/>
    <col min="3076" max="3076" width="5.5703125" style="81" customWidth="1"/>
    <col min="3077" max="3077" width="8.5703125" style="81" customWidth="1"/>
    <col min="3078" max="3078" width="9.85546875" style="81" customWidth="1"/>
    <col min="3079" max="3079" width="13.85546875" style="81" customWidth="1"/>
    <col min="3080" max="3080" width="11" style="81" customWidth="1"/>
    <col min="3081" max="3081" width="9.7109375" style="81" customWidth="1"/>
    <col min="3082" max="3082" width="11.28515625" style="81" customWidth="1"/>
    <col min="3083" max="3083" width="10.42578125" style="81" customWidth="1"/>
    <col min="3084" max="3084" width="75.42578125" style="81" customWidth="1"/>
    <col min="3085" max="3085" width="45.28515625" style="81" customWidth="1"/>
    <col min="3086" max="3127" width="9.140625" style="81"/>
    <col min="3128" max="3128" width="62.28515625" style="81" customWidth="1"/>
    <col min="3129" max="3328" width="9.140625" style="81"/>
    <col min="3329" max="3329" width="4.42578125" style="81" customWidth="1"/>
    <col min="3330" max="3330" width="11.5703125" style="81" customWidth="1"/>
    <col min="3331" max="3331" width="40.42578125" style="81" customWidth="1"/>
    <col min="3332" max="3332" width="5.5703125" style="81" customWidth="1"/>
    <col min="3333" max="3333" width="8.5703125" style="81" customWidth="1"/>
    <col min="3334" max="3334" width="9.85546875" style="81" customWidth="1"/>
    <col min="3335" max="3335" width="13.85546875" style="81" customWidth="1"/>
    <col min="3336" max="3336" width="11" style="81" customWidth="1"/>
    <col min="3337" max="3337" width="9.7109375" style="81" customWidth="1"/>
    <col min="3338" max="3338" width="11.28515625" style="81" customWidth="1"/>
    <col min="3339" max="3339" width="10.42578125" style="81" customWidth="1"/>
    <col min="3340" max="3340" width="75.42578125" style="81" customWidth="1"/>
    <col min="3341" max="3341" width="45.28515625" style="81" customWidth="1"/>
    <col min="3342" max="3383" width="9.140625" style="81"/>
    <col min="3384" max="3384" width="62.28515625" style="81" customWidth="1"/>
    <col min="3385" max="3584" width="9.140625" style="81"/>
    <col min="3585" max="3585" width="4.42578125" style="81" customWidth="1"/>
    <col min="3586" max="3586" width="11.5703125" style="81" customWidth="1"/>
    <col min="3587" max="3587" width="40.42578125" style="81" customWidth="1"/>
    <col min="3588" max="3588" width="5.5703125" style="81" customWidth="1"/>
    <col min="3589" max="3589" width="8.5703125" style="81" customWidth="1"/>
    <col min="3590" max="3590" width="9.85546875" style="81" customWidth="1"/>
    <col min="3591" max="3591" width="13.85546875" style="81" customWidth="1"/>
    <col min="3592" max="3592" width="11" style="81" customWidth="1"/>
    <col min="3593" max="3593" width="9.7109375" style="81" customWidth="1"/>
    <col min="3594" max="3594" width="11.28515625" style="81" customWidth="1"/>
    <col min="3595" max="3595" width="10.42578125" style="81" customWidth="1"/>
    <col min="3596" max="3596" width="75.42578125" style="81" customWidth="1"/>
    <col min="3597" max="3597" width="45.28515625" style="81" customWidth="1"/>
    <col min="3598" max="3639" width="9.140625" style="81"/>
    <col min="3640" max="3640" width="62.28515625" style="81" customWidth="1"/>
    <col min="3641" max="3840" width="9.140625" style="81"/>
    <col min="3841" max="3841" width="4.42578125" style="81" customWidth="1"/>
    <col min="3842" max="3842" width="11.5703125" style="81" customWidth="1"/>
    <col min="3843" max="3843" width="40.42578125" style="81" customWidth="1"/>
    <col min="3844" max="3844" width="5.5703125" style="81" customWidth="1"/>
    <col min="3845" max="3845" width="8.5703125" style="81" customWidth="1"/>
    <col min="3846" max="3846" width="9.85546875" style="81" customWidth="1"/>
    <col min="3847" max="3847" width="13.85546875" style="81" customWidth="1"/>
    <col min="3848" max="3848" width="11" style="81" customWidth="1"/>
    <col min="3849" max="3849" width="9.7109375" style="81" customWidth="1"/>
    <col min="3850" max="3850" width="11.28515625" style="81" customWidth="1"/>
    <col min="3851" max="3851" width="10.42578125" style="81" customWidth="1"/>
    <col min="3852" max="3852" width="75.42578125" style="81" customWidth="1"/>
    <col min="3853" max="3853" width="45.28515625" style="81" customWidth="1"/>
    <col min="3854" max="3895" width="9.140625" style="81"/>
    <col min="3896" max="3896" width="62.28515625" style="81" customWidth="1"/>
    <col min="3897" max="4096" width="9.140625" style="81"/>
    <col min="4097" max="4097" width="4.42578125" style="81" customWidth="1"/>
    <col min="4098" max="4098" width="11.5703125" style="81" customWidth="1"/>
    <col min="4099" max="4099" width="40.42578125" style="81" customWidth="1"/>
    <col min="4100" max="4100" width="5.5703125" style="81" customWidth="1"/>
    <col min="4101" max="4101" width="8.5703125" style="81" customWidth="1"/>
    <col min="4102" max="4102" width="9.85546875" style="81" customWidth="1"/>
    <col min="4103" max="4103" width="13.85546875" style="81" customWidth="1"/>
    <col min="4104" max="4104" width="11" style="81" customWidth="1"/>
    <col min="4105" max="4105" width="9.7109375" style="81" customWidth="1"/>
    <col min="4106" max="4106" width="11.28515625" style="81" customWidth="1"/>
    <col min="4107" max="4107" width="10.42578125" style="81" customWidth="1"/>
    <col min="4108" max="4108" width="75.42578125" style="81" customWidth="1"/>
    <col min="4109" max="4109" width="45.28515625" style="81" customWidth="1"/>
    <col min="4110" max="4151" width="9.140625" style="81"/>
    <col min="4152" max="4152" width="62.28515625" style="81" customWidth="1"/>
    <col min="4153" max="4352" width="9.140625" style="81"/>
    <col min="4353" max="4353" width="4.42578125" style="81" customWidth="1"/>
    <col min="4354" max="4354" width="11.5703125" style="81" customWidth="1"/>
    <col min="4355" max="4355" width="40.42578125" style="81" customWidth="1"/>
    <col min="4356" max="4356" width="5.5703125" style="81" customWidth="1"/>
    <col min="4357" max="4357" width="8.5703125" style="81" customWidth="1"/>
    <col min="4358" max="4358" width="9.85546875" style="81" customWidth="1"/>
    <col min="4359" max="4359" width="13.85546875" style="81" customWidth="1"/>
    <col min="4360" max="4360" width="11" style="81" customWidth="1"/>
    <col min="4361" max="4361" width="9.7109375" style="81" customWidth="1"/>
    <col min="4362" max="4362" width="11.28515625" style="81" customWidth="1"/>
    <col min="4363" max="4363" width="10.42578125" style="81" customWidth="1"/>
    <col min="4364" max="4364" width="75.42578125" style="81" customWidth="1"/>
    <col min="4365" max="4365" width="45.28515625" style="81" customWidth="1"/>
    <col min="4366" max="4407" width="9.140625" style="81"/>
    <col min="4408" max="4408" width="62.28515625" style="81" customWidth="1"/>
    <col min="4409" max="4608" width="9.140625" style="81"/>
    <col min="4609" max="4609" width="4.42578125" style="81" customWidth="1"/>
    <col min="4610" max="4610" width="11.5703125" style="81" customWidth="1"/>
    <col min="4611" max="4611" width="40.42578125" style="81" customWidth="1"/>
    <col min="4612" max="4612" width="5.5703125" style="81" customWidth="1"/>
    <col min="4613" max="4613" width="8.5703125" style="81" customWidth="1"/>
    <col min="4614" max="4614" width="9.85546875" style="81" customWidth="1"/>
    <col min="4615" max="4615" width="13.85546875" style="81" customWidth="1"/>
    <col min="4616" max="4616" width="11" style="81" customWidth="1"/>
    <col min="4617" max="4617" width="9.7109375" style="81" customWidth="1"/>
    <col min="4618" max="4618" width="11.28515625" style="81" customWidth="1"/>
    <col min="4619" max="4619" width="10.42578125" style="81" customWidth="1"/>
    <col min="4620" max="4620" width="75.42578125" style="81" customWidth="1"/>
    <col min="4621" max="4621" width="45.28515625" style="81" customWidth="1"/>
    <col min="4622" max="4663" width="9.140625" style="81"/>
    <col min="4664" max="4664" width="62.28515625" style="81" customWidth="1"/>
    <col min="4665" max="4864" width="9.140625" style="81"/>
    <col min="4865" max="4865" width="4.42578125" style="81" customWidth="1"/>
    <col min="4866" max="4866" width="11.5703125" style="81" customWidth="1"/>
    <col min="4867" max="4867" width="40.42578125" style="81" customWidth="1"/>
    <col min="4868" max="4868" width="5.5703125" style="81" customWidth="1"/>
    <col min="4869" max="4869" width="8.5703125" style="81" customWidth="1"/>
    <col min="4870" max="4870" width="9.85546875" style="81" customWidth="1"/>
    <col min="4871" max="4871" width="13.85546875" style="81" customWidth="1"/>
    <col min="4872" max="4872" width="11" style="81" customWidth="1"/>
    <col min="4873" max="4873" width="9.7109375" style="81" customWidth="1"/>
    <col min="4874" max="4874" width="11.28515625" style="81" customWidth="1"/>
    <col min="4875" max="4875" width="10.42578125" style="81" customWidth="1"/>
    <col min="4876" max="4876" width="75.42578125" style="81" customWidth="1"/>
    <col min="4877" max="4877" width="45.28515625" style="81" customWidth="1"/>
    <col min="4878" max="4919" width="9.140625" style="81"/>
    <col min="4920" max="4920" width="62.28515625" style="81" customWidth="1"/>
    <col min="4921" max="5120" width="9.140625" style="81"/>
    <col min="5121" max="5121" width="4.42578125" style="81" customWidth="1"/>
    <col min="5122" max="5122" width="11.5703125" style="81" customWidth="1"/>
    <col min="5123" max="5123" width="40.42578125" style="81" customWidth="1"/>
    <col min="5124" max="5124" width="5.5703125" style="81" customWidth="1"/>
    <col min="5125" max="5125" width="8.5703125" style="81" customWidth="1"/>
    <col min="5126" max="5126" width="9.85546875" style="81" customWidth="1"/>
    <col min="5127" max="5127" width="13.85546875" style="81" customWidth="1"/>
    <col min="5128" max="5128" width="11" style="81" customWidth="1"/>
    <col min="5129" max="5129" width="9.7109375" style="81" customWidth="1"/>
    <col min="5130" max="5130" width="11.28515625" style="81" customWidth="1"/>
    <col min="5131" max="5131" width="10.42578125" style="81" customWidth="1"/>
    <col min="5132" max="5132" width="75.42578125" style="81" customWidth="1"/>
    <col min="5133" max="5133" width="45.28515625" style="81" customWidth="1"/>
    <col min="5134" max="5175" width="9.140625" style="81"/>
    <col min="5176" max="5176" width="62.28515625" style="81" customWidth="1"/>
    <col min="5177" max="5376" width="9.140625" style="81"/>
    <col min="5377" max="5377" width="4.42578125" style="81" customWidth="1"/>
    <col min="5378" max="5378" width="11.5703125" style="81" customWidth="1"/>
    <col min="5379" max="5379" width="40.42578125" style="81" customWidth="1"/>
    <col min="5380" max="5380" width="5.5703125" style="81" customWidth="1"/>
    <col min="5381" max="5381" width="8.5703125" style="81" customWidth="1"/>
    <col min="5382" max="5382" width="9.85546875" style="81" customWidth="1"/>
    <col min="5383" max="5383" width="13.85546875" style="81" customWidth="1"/>
    <col min="5384" max="5384" width="11" style="81" customWidth="1"/>
    <col min="5385" max="5385" width="9.7109375" style="81" customWidth="1"/>
    <col min="5386" max="5386" width="11.28515625" style="81" customWidth="1"/>
    <col min="5387" max="5387" width="10.42578125" style="81" customWidth="1"/>
    <col min="5388" max="5388" width="75.42578125" style="81" customWidth="1"/>
    <col min="5389" max="5389" width="45.28515625" style="81" customWidth="1"/>
    <col min="5390" max="5431" width="9.140625" style="81"/>
    <col min="5432" max="5432" width="62.28515625" style="81" customWidth="1"/>
    <col min="5433" max="5632" width="9.140625" style="81"/>
    <col min="5633" max="5633" width="4.42578125" style="81" customWidth="1"/>
    <col min="5634" max="5634" width="11.5703125" style="81" customWidth="1"/>
    <col min="5635" max="5635" width="40.42578125" style="81" customWidth="1"/>
    <col min="5636" max="5636" width="5.5703125" style="81" customWidth="1"/>
    <col min="5637" max="5637" width="8.5703125" style="81" customWidth="1"/>
    <col min="5638" max="5638" width="9.85546875" style="81" customWidth="1"/>
    <col min="5639" max="5639" width="13.85546875" style="81" customWidth="1"/>
    <col min="5640" max="5640" width="11" style="81" customWidth="1"/>
    <col min="5641" max="5641" width="9.7109375" style="81" customWidth="1"/>
    <col min="5642" max="5642" width="11.28515625" style="81" customWidth="1"/>
    <col min="5643" max="5643" width="10.42578125" style="81" customWidth="1"/>
    <col min="5644" max="5644" width="75.42578125" style="81" customWidth="1"/>
    <col min="5645" max="5645" width="45.28515625" style="81" customWidth="1"/>
    <col min="5646" max="5687" width="9.140625" style="81"/>
    <col min="5688" max="5688" width="62.28515625" style="81" customWidth="1"/>
    <col min="5689" max="5888" width="9.140625" style="81"/>
    <col min="5889" max="5889" width="4.42578125" style="81" customWidth="1"/>
    <col min="5890" max="5890" width="11.5703125" style="81" customWidth="1"/>
    <col min="5891" max="5891" width="40.42578125" style="81" customWidth="1"/>
    <col min="5892" max="5892" width="5.5703125" style="81" customWidth="1"/>
    <col min="5893" max="5893" width="8.5703125" style="81" customWidth="1"/>
    <col min="5894" max="5894" width="9.85546875" style="81" customWidth="1"/>
    <col min="5895" max="5895" width="13.85546875" style="81" customWidth="1"/>
    <col min="5896" max="5896" width="11" style="81" customWidth="1"/>
    <col min="5897" max="5897" width="9.7109375" style="81" customWidth="1"/>
    <col min="5898" max="5898" width="11.28515625" style="81" customWidth="1"/>
    <col min="5899" max="5899" width="10.42578125" style="81" customWidth="1"/>
    <col min="5900" max="5900" width="75.42578125" style="81" customWidth="1"/>
    <col min="5901" max="5901" width="45.28515625" style="81" customWidth="1"/>
    <col min="5902" max="5943" width="9.140625" style="81"/>
    <col min="5944" max="5944" width="62.28515625" style="81" customWidth="1"/>
    <col min="5945" max="6144" width="9.140625" style="81"/>
    <col min="6145" max="6145" width="4.42578125" style="81" customWidth="1"/>
    <col min="6146" max="6146" width="11.5703125" style="81" customWidth="1"/>
    <col min="6147" max="6147" width="40.42578125" style="81" customWidth="1"/>
    <col min="6148" max="6148" width="5.5703125" style="81" customWidth="1"/>
    <col min="6149" max="6149" width="8.5703125" style="81" customWidth="1"/>
    <col min="6150" max="6150" width="9.85546875" style="81" customWidth="1"/>
    <col min="6151" max="6151" width="13.85546875" style="81" customWidth="1"/>
    <col min="6152" max="6152" width="11" style="81" customWidth="1"/>
    <col min="6153" max="6153" width="9.7109375" style="81" customWidth="1"/>
    <col min="6154" max="6154" width="11.28515625" style="81" customWidth="1"/>
    <col min="6155" max="6155" width="10.42578125" style="81" customWidth="1"/>
    <col min="6156" max="6156" width="75.42578125" style="81" customWidth="1"/>
    <col min="6157" max="6157" width="45.28515625" style="81" customWidth="1"/>
    <col min="6158" max="6199" width="9.140625" style="81"/>
    <col min="6200" max="6200" width="62.28515625" style="81" customWidth="1"/>
    <col min="6201" max="6400" width="9.140625" style="81"/>
    <col min="6401" max="6401" width="4.42578125" style="81" customWidth="1"/>
    <col min="6402" max="6402" width="11.5703125" style="81" customWidth="1"/>
    <col min="6403" max="6403" width="40.42578125" style="81" customWidth="1"/>
    <col min="6404" max="6404" width="5.5703125" style="81" customWidth="1"/>
    <col min="6405" max="6405" width="8.5703125" style="81" customWidth="1"/>
    <col min="6406" max="6406" width="9.85546875" style="81" customWidth="1"/>
    <col min="6407" max="6407" width="13.85546875" style="81" customWidth="1"/>
    <col min="6408" max="6408" width="11" style="81" customWidth="1"/>
    <col min="6409" max="6409" width="9.7109375" style="81" customWidth="1"/>
    <col min="6410" max="6410" width="11.28515625" style="81" customWidth="1"/>
    <col min="6411" max="6411" width="10.42578125" style="81" customWidth="1"/>
    <col min="6412" max="6412" width="75.42578125" style="81" customWidth="1"/>
    <col min="6413" max="6413" width="45.28515625" style="81" customWidth="1"/>
    <col min="6414" max="6455" width="9.140625" style="81"/>
    <col min="6456" max="6456" width="62.28515625" style="81" customWidth="1"/>
    <col min="6457" max="6656" width="9.140625" style="81"/>
    <col min="6657" max="6657" width="4.42578125" style="81" customWidth="1"/>
    <col min="6658" max="6658" width="11.5703125" style="81" customWidth="1"/>
    <col min="6659" max="6659" width="40.42578125" style="81" customWidth="1"/>
    <col min="6660" max="6660" width="5.5703125" style="81" customWidth="1"/>
    <col min="6661" max="6661" width="8.5703125" style="81" customWidth="1"/>
    <col min="6662" max="6662" width="9.85546875" style="81" customWidth="1"/>
    <col min="6663" max="6663" width="13.85546875" style="81" customWidth="1"/>
    <col min="6664" max="6664" width="11" style="81" customWidth="1"/>
    <col min="6665" max="6665" width="9.7109375" style="81" customWidth="1"/>
    <col min="6666" max="6666" width="11.28515625" style="81" customWidth="1"/>
    <col min="6667" max="6667" width="10.42578125" style="81" customWidth="1"/>
    <col min="6668" max="6668" width="75.42578125" style="81" customWidth="1"/>
    <col min="6669" max="6669" width="45.28515625" style="81" customWidth="1"/>
    <col min="6670" max="6711" width="9.140625" style="81"/>
    <col min="6712" max="6712" width="62.28515625" style="81" customWidth="1"/>
    <col min="6713" max="6912" width="9.140625" style="81"/>
    <col min="6913" max="6913" width="4.42578125" style="81" customWidth="1"/>
    <col min="6914" max="6914" width="11.5703125" style="81" customWidth="1"/>
    <col min="6915" max="6915" width="40.42578125" style="81" customWidth="1"/>
    <col min="6916" max="6916" width="5.5703125" style="81" customWidth="1"/>
    <col min="6917" max="6917" width="8.5703125" style="81" customWidth="1"/>
    <col min="6918" max="6918" width="9.85546875" style="81" customWidth="1"/>
    <col min="6919" max="6919" width="13.85546875" style="81" customWidth="1"/>
    <col min="6920" max="6920" width="11" style="81" customWidth="1"/>
    <col min="6921" max="6921" width="9.7109375" style="81" customWidth="1"/>
    <col min="6922" max="6922" width="11.28515625" style="81" customWidth="1"/>
    <col min="6923" max="6923" width="10.42578125" style="81" customWidth="1"/>
    <col min="6924" max="6924" width="75.42578125" style="81" customWidth="1"/>
    <col min="6925" max="6925" width="45.28515625" style="81" customWidth="1"/>
    <col min="6926" max="6967" width="9.140625" style="81"/>
    <col min="6968" max="6968" width="62.28515625" style="81" customWidth="1"/>
    <col min="6969" max="7168" width="9.140625" style="81"/>
    <col min="7169" max="7169" width="4.42578125" style="81" customWidth="1"/>
    <col min="7170" max="7170" width="11.5703125" style="81" customWidth="1"/>
    <col min="7171" max="7171" width="40.42578125" style="81" customWidth="1"/>
    <col min="7172" max="7172" width="5.5703125" style="81" customWidth="1"/>
    <col min="7173" max="7173" width="8.5703125" style="81" customWidth="1"/>
    <col min="7174" max="7174" width="9.85546875" style="81" customWidth="1"/>
    <col min="7175" max="7175" width="13.85546875" style="81" customWidth="1"/>
    <col min="7176" max="7176" width="11" style="81" customWidth="1"/>
    <col min="7177" max="7177" width="9.7109375" style="81" customWidth="1"/>
    <col min="7178" max="7178" width="11.28515625" style="81" customWidth="1"/>
    <col min="7179" max="7179" width="10.42578125" style="81" customWidth="1"/>
    <col min="7180" max="7180" width="75.42578125" style="81" customWidth="1"/>
    <col min="7181" max="7181" width="45.28515625" style="81" customWidth="1"/>
    <col min="7182" max="7223" width="9.140625" style="81"/>
    <col min="7224" max="7224" width="62.28515625" style="81" customWidth="1"/>
    <col min="7225" max="7424" width="9.140625" style="81"/>
    <col min="7425" max="7425" width="4.42578125" style="81" customWidth="1"/>
    <col min="7426" max="7426" width="11.5703125" style="81" customWidth="1"/>
    <col min="7427" max="7427" width="40.42578125" style="81" customWidth="1"/>
    <col min="7428" max="7428" width="5.5703125" style="81" customWidth="1"/>
    <col min="7429" max="7429" width="8.5703125" style="81" customWidth="1"/>
    <col min="7430" max="7430" width="9.85546875" style="81" customWidth="1"/>
    <col min="7431" max="7431" width="13.85546875" style="81" customWidth="1"/>
    <col min="7432" max="7432" width="11" style="81" customWidth="1"/>
    <col min="7433" max="7433" width="9.7109375" style="81" customWidth="1"/>
    <col min="7434" max="7434" width="11.28515625" style="81" customWidth="1"/>
    <col min="7435" max="7435" width="10.42578125" style="81" customWidth="1"/>
    <col min="7436" max="7436" width="75.42578125" style="81" customWidth="1"/>
    <col min="7437" max="7437" width="45.28515625" style="81" customWidth="1"/>
    <col min="7438" max="7479" width="9.140625" style="81"/>
    <col min="7480" max="7480" width="62.28515625" style="81" customWidth="1"/>
    <col min="7481" max="7680" width="9.140625" style="81"/>
    <col min="7681" max="7681" width="4.42578125" style="81" customWidth="1"/>
    <col min="7682" max="7682" width="11.5703125" style="81" customWidth="1"/>
    <col min="7683" max="7683" width="40.42578125" style="81" customWidth="1"/>
    <col min="7684" max="7684" width="5.5703125" style="81" customWidth="1"/>
    <col min="7685" max="7685" width="8.5703125" style="81" customWidth="1"/>
    <col min="7686" max="7686" width="9.85546875" style="81" customWidth="1"/>
    <col min="7687" max="7687" width="13.85546875" style="81" customWidth="1"/>
    <col min="7688" max="7688" width="11" style="81" customWidth="1"/>
    <col min="7689" max="7689" width="9.7109375" style="81" customWidth="1"/>
    <col min="7690" max="7690" width="11.28515625" style="81" customWidth="1"/>
    <col min="7691" max="7691" width="10.42578125" style="81" customWidth="1"/>
    <col min="7692" max="7692" width="75.42578125" style="81" customWidth="1"/>
    <col min="7693" max="7693" width="45.28515625" style="81" customWidth="1"/>
    <col min="7694" max="7735" width="9.140625" style="81"/>
    <col min="7736" max="7736" width="62.28515625" style="81" customWidth="1"/>
    <col min="7737" max="7936" width="9.140625" style="81"/>
    <col min="7937" max="7937" width="4.42578125" style="81" customWidth="1"/>
    <col min="7938" max="7938" width="11.5703125" style="81" customWidth="1"/>
    <col min="7939" max="7939" width="40.42578125" style="81" customWidth="1"/>
    <col min="7940" max="7940" width="5.5703125" style="81" customWidth="1"/>
    <col min="7941" max="7941" width="8.5703125" style="81" customWidth="1"/>
    <col min="7942" max="7942" width="9.85546875" style="81" customWidth="1"/>
    <col min="7943" max="7943" width="13.85546875" style="81" customWidth="1"/>
    <col min="7944" max="7944" width="11" style="81" customWidth="1"/>
    <col min="7945" max="7945" width="9.7109375" style="81" customWidth="1"/>
    <col min="7946" max="7946" width="11.28515625" style="81" customWidth="1"/>
    <col min="7947" max="7947" width="10.42578125" style="81" customWidth="1"/>
    <col min="7948" max="7948" width="75.42578125" style="81" customWidth="1"/>
    <col min="7949" max="7949" width="45.28515625" style="81" customWidth="1"/>
    <col min="7950" max="7991" width="9.140625" style="81"/>
    <col min="7992" max="7992" width="62.28515625" style="81" customWidth="1"/>
    <col min="7993" max="8192" width="9.140625" style="81"/>
    <col min="8193" max="8193" width="4.42578125" style="81" customWidth="1"/>
    <col min="8194" max="8194" width="11.5703125" style="81" customWidth="1"/>
    <col min="8195" max="8195" width="40.42578125" style="81" customWidth="1"/>
    <col min="8196" max="8196" width="5.5703125" style="81" customWidth="1"/>
    <col min="8197" max="8197" width="8.5703125" style="81" customWidth="1"/>
    <col min="8198" max="8198" width="9.85546875" style="81" customWidth="1"/>
    <col min="8199" max="8199" width="13.85546875" style="81" customWidth="1"/>
    <col min="8200" max="8200" width="11" style="81" customWidth="1"/>
    <col min="8201" max="8201" width="9.7109375" style="81" customWidth="1"/>
    <col min="8202" max="8202" width="11.28515625" style="81" customWidth="1"/>
    <col min="8203" max="8203" width="10.42578125" style="81" customWidth="1"/>
    <col min="8204" max="8204" width="75.42578125" style="81" customWidth="1"/>
    <col min="8205" max="8205" width="45.28515625" style="81" customWidth="1"/>
    <col min="8206" max="8247" width="9.140625" style="81"/>
    <col min="8248" max="8248" width="62.28515625" style="81" customWidth="1"/>
    <col min="8249" max="8448" width="9.140625" style="81"/>
    <col min="8449" max="8449" width="4.42578125" style="81" customWidth="1"/>
    <col min="8450" max="8450" width="11.5703125" style="81" customWidth="1"/>
    <col min="8451" max="8451" width="40.42578125" style="81" customWidth="1"/>
    <col min="8452" max="8452" width="5.5703125" style="81" customWidth="1"/>
    <col min="8453" max="8453" width="8.5703125" style="81" customWidth="1"/>
    <col min="8454" max="8454" width="9.85546875" style="81" customWidth="1"/>
    <col min="8455" max="8455" width="13.85546875" style="81" customWidth="1"/>
    <col min="8456" max="8456" width="11" style="81" customWidth="1"/>
    <col min="8457" max="8457" width="9.7109375" style="81" customWidth="1"/>
    <col min="8458" max="8458" width="11.28515625" style="81" customWidth="1"/>
    <col min="8459" max="8459" width="10.42578125" style="81" customWidth="1"/>
    <col min="8460" max="8460" width="75.42578125" style="81" customWidth="1"/>
    <col min="8461" max="8461" width="45.28515625" style="81" customWidth="1"/>
    <col min="8462" max="8503" width="9.140625" style="81"/>
    <col min="8504" max="8504" width="62.28515625" style="81" customWidth="1"/>
    <col min="8505" max="8704" width="9.140625" style="81"/>
    <col min="8705" max="8705" width="4.42578125" style="81" customWidth="1"/>
    <col min="8706" max="8706" width="11.5703125" style="81" customWidth="1"/>
    <col min="8707" max="8707" width="40.42578125" style="81" customWidth="1"/>
    <col min="8708" max="8708" width="5.5703125" style="81" customWidth="1"/>
    <col min="8709" max="8709" width="8.5703125" style="81" customWidth="1"/>
    <col min="8710" max="8710" width="9.85546875" style="81" customWidth="1"/>
    <col min="8711" max="8711" width="13.85546875" style="81" customWidth="1"/>
    <col min="8712" max="8712" width="11" style="81" customWidth="1"/>
    <col min="8713" max="8713" width="9.7109375" style="81" customWidth="1"/>
    <col min="8714" max="8714" width="11.28515625" style="81" customWidth="1"/>
    <col min="8715" max="8715" width="10.42578125" style="81" customWidth="1"/>
    <col min="8716" max="8716" width="75.42578125" style="81" customWidth="1"/>
    <col min="8717" max="8717" width="45.28515625" style="81" customWidth="1"/>
    <col min="8718" max="8759" width="9.140625" style="81"/>
    <col min="8760" max="8760" width="62.28515625" style="81" customWidth="1"/>
    <col min="8761" max="8960" width="9.140625" style="81"/>
    <col min="8961" max="8961" width="4.42578125" style="81" customWidth="1"/>
    <col min="8962" max="8962" width="11.5703125" style="81" customWidth="1"/>
    <col min="8963" max="8963" width="40.42578125" style="81" customWidth="1"/>
    <col min="8964" max="8964" width="5.5703125" style="81" customWidth="1"/>
    <col min="8965" max="8965" width="8.5703125" style="81" customWidth="1"/>
    <col min="8966" max="8966" width="9.85546875" style="81" customWidth="1"/>
    <col min="8967" max="8967" width="13.85546875" style="81" customWidth="1"/>
    <col min="8968" max="8968" width="11" style="81" customWidth="1"/>
    <col min="8969" max="8969" width="9.7109375" style="81" customWidth="1"/>
    <col min="8970" max="8970" width="11.28515625" style="81" customWidth="1"/>
    <col min="8971" max="8971" width="10.42578125" style="81" customWidth="1"/>
    <col min="8972" max="8972" width="75.42578125" style="81" customWidth="1"/>
    <col min="8973" max="8973" width="45.28515625" style="81" customWidth="1"/>
    <col min="8974" max="9015" width="9.140625" style="81"/>
    <col min="9016" max="9016" width="62.28515625" style="81" customWidth="1"/>
    <col min="9017" max="9216" width="9.140625" style="81"/>
    <col min="9217" max="9217" width="4.42578125" style="81" customWidth="1"/>
    <col min="9218" max="9218" width="11.5703125" style="81" customWidth="1"/>
    <col min="9219" max="9219" width="40.42578125" style="81" customWidth="1"/>
    <col min="9220" max="9220" width="5.5703125" style="81" customWidth="1"/>
    <col min="9221" max="9221" width="8.5703125" style="81" customWidth="1"/>
    <col min="9222" max="9222" width="9.85546875" style="81" customWidth="1"/>
    <col min="9223" max="9223" width="13.85546875" style="81" customWidth="1"/>
    <col min="9224" max="9224" width="11" style="81" customWidth="1"/>
    <col min="9225" max="9225" width="9.7109375" style="81" customWidth="1"/>
    <col min="9226" max="9226" width="11.28515625" style="81" customWidth="1"/>
    <col min="9227" max="9227" width="10.42578125" style="81" customWidth="1"/>
    <col min="9228" max="9228" width="75.42578125" style="81" customWidth="1"/>
    <col min="9229" max="9229" width="45.28515625" style="81" customWidth="1"/>
    <col min="9230" max="9271" width="9.140625" style="81"/>
    <col min="9272" max="9272" width="62.28515625" style="81" customWidth="1"/>
    <col min="9273" max="9472" width="9.140625" style="81"/>
    <col min="9473" max="9473" width="4.42578125" style="81" customWidth="1"/>
    <col min="9474" max="9474" width="11.5703125" style="81" customWidth="1"/>
    <col min="9475" max="9475" width="40.42578125" style="81" customWidth="1"/>
    <col min="9476" max="9476" width="5.5703125" style="81" customWidth="1"/>
    <col min="9477" max="9477" width="8.5703125" style="81" customWidth="1"/>
    <col min="9478" max="9478" width="9.85546875" style="81" customWidth="1"/>
    <col min="9479" max="9479" width="13.85546875" style="81" customWidth="1"/>
    <col min="9480" max="9480" width="11" style="81" customWidth="1"/>
    <col min="9481" max="9481" width="9.7109375" style="81" customWidth="1"/>
    <col min="9482" max="9482" width="11.28515625" style="81" customWidth="1"/>
    <col min="9483" max="9483" width="10.42578125" style="81" customWidth="1"/>
    <col min="9484" max="9484" width="75.42578125" style="81" customWidth="1"/>
    <col min="9485" max="9485" width="45.28515625" style="81" customWidth="1"/>
    <col min="9486" max="9527" width="9.140625" style="81"/>
    <col min="9528" max="9528" width="62.28515625" style="81" customWidth="1"/>
    <col min="9529" max="9728" width="9.140625" style="81"/>
    <col min="9729" max="9729" width="4.42578125" style="81" customWidth="1"/>
    <col min="9730" max="9730" width="11.5703125" style="81" customWidth="1"/>
    <col min="9731" max="9731" width="40.42578125" style="81" customWidth="1"/>
    <col min="9732" max="9732" width="5.5703125" style="81" customWidth="1"/>
    <col min="9733" max="9733" width="8.5703125" style="81" customWidth="1"/>
    <col min="9734" max="9734" width="9.85546875" style="81" customWidth="1"/>
    <col min="9735" max="9735" width="13.85546875" style="81" customWidth="1"/>
    <col min="9736" max="9736" width="11" style="81" customWidth="1"/>
    <col min="9737" max="9737" width="9.7109375" style="81" customWidth="1"/>
    <col min="9738" max="9738" width="11.28515625" style="81" customWidth="1"/>
    <col min="9739" max="9739" width="10.42578125" style="81" customWidth="1"/>
    <col min="9740" max="9740" width="75.42578125" style="81" customWidth="1"/>
    <col min="9741" max="9741" width="45.28515625" style="81" customWidth="1"/>
    <col min="9742" max="9783" width="9.140625" style="81"/>
    <col min="9784" max="9784" width="62.28515625" style="81" customWidth="1"/>
    <col min="9785" max="9984" width="9.140625" style="81"/>
    <col min="9985" max="9985" width="4.42578125" style="81" customWidth="1"/>
    <col min="9986" max="9986" width="11.5703125" style="81" customWidth="1"/>
    <col min="9987" max="9987" width="40.42578125" style="81" customWidth="1"/>
    <col min="9988" max="9988" width="5.5703125" style="81" customWidth="1"/>
    <col min="9989" max="9989" width="8.5703125" style="81" customWidth="1"/>
    <col min="9990" max="9990" width="9.85546875" style="81" customWidth="1"/>
    <col min="9991" max="9991" width="13.85546875" style="81" customWidth="1"/>
    <col min="9992" max="9992" width="11" style="81" customWidth="1"/>
    <col min="9993" max="9993" width="9.7109375" style="81" customWidth="1"/>
    <col min="9994" max="9994" width="11.28515625" style="81" customWidth="1"/>
    <col min="9995" max="9995" width="10.42578125" style="81" customWidth="1"/>
    <col min="9996" max="9996" width="75.42578125" style="81" customWidth="1"/>
    <col min="9997" max="9997" width="45.28515625" style="81" customWidth="1"/>
    <col min="9998" max="10039" width="9.140625" style="81"/>
    <col min="10040" max="10040" width="62.28515625" style="81" customWidth="1"/>
    <col min="10041" max="10240" width="9.140625" style="81"/>
    <col min="10241" max="10241" width="4.42578125" style="81" customWidth="1"/>
    <col min="10242" max="10242" width="11.5703125" style="81" customWidth="1"/>
    <col min="10243" max="10243" width="40.42578125" style="81" customWidth="1"/>
    <col min="10244" max="10244" width="5.5703125" style="81" customWidth="1"/>
    <col min="10245" max="10245" width="8.5703125" style="81" customWidth="1"/>
    <col min="10246" max="10246" width="9.85546875" style="81" customWidth="1"/>
    <col min="10247" max="10247" width="13.85546875" style="81" customWidth="1"/>
    <col min="10248" max="10248" width="11" style="81" customWidth="1"/>
    <col min="10249" max="10249" width="9.7109375" style="81" customWidth="1"/>
    <col min="10250" max="10250" width="11.28515625" style="81" customWidth="1"/>
    <col min="10251" max="10251" width="10.42578125" style="81" customWidth="1"/>
    <col min="10252" max="10252" width="75.42578125" style="81" customWidth="1"/>
    <col min="10253" max="10253" width="45.28515625" style="81" customWidth="1"/>
    <col min="10254" max="10295" width="9.140625" style="81"/>
    <col min="10296" max="10296" width="62.28515625" style="81" customWidth="1"/>
    <col min="10297" max="10496" width="9.140625" style="81"/>
    <col min="10497" max="10497" width="4.42578125" style="81" customWidth="1"/>
    <col min="10498" max="10498" width="11.5703125" style="81" customWidth="1"/>
    <col min="10499" max="10499" width="40.42578125" style="81" customWidth="1"/>
    <col min="10500" max="10500" width="5.5703125" style="81" customWidth="1"/>
    <col min="10501" max="10501" width="8.5703125" style="81" customWidth="1"/>
    <col min="10502" max="10502" width="9.85546875" style="81" customWidth="1"/>
    <col min="10503" max="10503" width="13.85546875" style="81" customWidth="1"/>
    <col min="10504" max="10504" width="11" style="81" customWidth="1"/>
    <col min="10505" max="10505" width="9.7109375" style="81" customWidth="1"/>
    <col min="10506" max="10506" width="11.28515625" style="81" customWidth="1"/>
    <col min="10507" max="10507" width="10.42578125" style="81" customWidth="1"/>
    <col min="10508" max="10508" width="75.42578125" style="81" customWidth="1"/>
    <col min="10509" max="10509" width="45.28515625" style="81" customWidth="1"/>
    <col min="10510" max="10551" width="9.140625" style="81"/>
    <col min="10552" max="10552" width="62.28515625" style="81" customWidth="1"/>
    <col min="10553" max="10752" width="9.140625" style="81"/>
    <col min="10753" max="10753" width="4.42578125" style="81" customWidth="1"/>
    <col min="10754" max="10754" width="11.5703125" style="81" customWidth="1"/>
    <col min="10755" max="10755" width="40.42578125" style="81" customWidth="1"/>
    <col min="10756" max="10756" width="5.5703125" style="81" customWidth="1"/>
    <col min="10757" max="10757" width="8.5703125" style="81" customWidth="1"/>
    <col min="10758" max="10758" width="9.85546875" style="81" customWidth="1"/>
    <col min="10759" max="10759" width="13.85546875" style="81" customWidth="1"/>
    <col min="10760" max="10760" width="11" style="81" customWidth="1"/>
    <col min="10761" max="10761" width="9.7109375" style="81" customWidth="1"/>
    <col min="10762" max="10762" width="11.28515625" style="81" customWidth="1"/>
    <col min="10763" max="10763" width="10.42578125" style="81" customWidth="1"/>
    <col min="10764" max="10764" width="75.42578125" style="81" customWidth="1"/>
    <col min="10765" max="10765" width="45.28515625" style="81" customWidth="1"/>
    <col min="10766" max="10807" width="9.140625" style="81"/>
    <col min="10808" max="10808" width="62.28515625" style="81" customWidth="1"/>
    <col min="10809" max="11008" width="9.140625" style="81"/>
    <col min="11009" max="11009" width="4.42578125" style="81" customWidth="1"/>
    <col min="11010" max="11010" width="11.5703125" style="81" customWidth="1"/>
    <col min="11011" max="11011" width="40.42578125" style="81" customWidth="1"/>
    <col min="11012" max="11012" width="5.5703125" style="81" customWidth="1"/>
    <col min="11013" max="11013" width="8.5703125" style="81" customWidth="1"/>
    <col min="11014" max="11014" width="9.85546875" style="81" customWidth="1"/>
    <col min="11015" max="11015" width="13.85546875" style="81" customWidth="1"/>
    <col min="11016" max="11016" width="11" style="81" customWidth="1"/>
    <col min="11017" max="11017" width="9.7109375" style="81" customWidth="1"/>
    <col min="11018" max="11018" width="11.28515625" style="81" customWidth="1"/>
    <col min="11019" max="11019" width="10.42578125" style="81" customWidth="1"/>
    <col min="11020" max="11020" width="75.42578125" style="81" customWidth="1"/>
    <col min="11021" max="11021" width="45.28515625" style="81" customWidth="1"/>
    <col min="11022" max="11063" width="9.140625" style="81"/>
    <col min="11064" max="11064" width="62.28515625" style="81" customWidth="1"/>
    <col min="11065" max="11264" width="9.140625" style="81"/>
    <col min="11265" max="11265" width="4.42578125" style="81" customWidth="1"/>
    <col min="11266" max="11266" width="11.5703125" style="81" customWidth="1"/>
    <col min="11267" max="11267" width="40.42578125" style="81" customWidth="1"/>
    <col min="11268" max="11268" width="5.5703125" style="81" customWidth="1"/>
    <col min="11269" max="11269" width="8.5703125" style="81" customWidth="1"/>
    <col min="11270" max="11270" width="9.85546875" style="81" customWidth="1"/>
    <col min="11271" max="11271" width="13.85546875" style="81" customWidth="1"/>
    <col min="11272" max="11272" width="11" style="81" customWidth="1"/>
    <col min="11273" max="11273" width="9.7109375" style="81" customWidth="1"/>
    <col min="11274" max="11274" width="11.28515625" style="81" customWidth="1"/>
    <col min="11275" max="11275" width="10.42578125" style="81" customWidth="1"/>
    <col min="11276" max="11276" width="75.42578125" style="81" customWidth="1"/>
    <col min="11277" max="11277" width="45.28515625" style="81" customWidth="1"/>
    <col min="11278" max="11319" width="9.140625" style="81"/>
    <col min="11320" max="11320" width="62.28515625" style="81" customWidth="1"/>
    <col min="11321" max="11520" width="9.140625" style="81"/>
    <col min="11521" max="11521" width="4.42578125" style="81" customWidth="1"/>
    <col min="11522" max="11522" width="11.5703125" style="81" customWidth="1"/>
    <col min="11523" max="11523" width="40.42578125" style="81" customWidth="1"/>
    <col min="11524" max="11524" width="5.5703125" style="81" customWidth="1"/>
    <col min="11525" max="11525" width="8.5703125" style="81" customWidth="1"/>
    <col min="11526" max="11526" width="9.85546875" style="81" customWidth="1"/>
    <col min="11527" max="11527" width="13.85546875" style="81" customWidth="1"/>
    <col min="11528" max="11528" width="11" style="81" customWidth="1"/>
    <col min="11529" max="11529" width="9.7109375" style="81" customWidth="1"/>
    <col min="11530" max="11530" width="11.28515625" style="81" customWidth="1"/>
    <col min="11531" max="11531" width="10.42578125" style="81" customWidth="1"/>
    <col min="11532" max="11532" width="75.42578125" style="81" customWidth="1"/>
    <col min="11533" max="11533" width="45.28515625" style="81" customWidth="1"/>
    <col min="11534" max="11575" width="9.140625" style="81"/>
    <col min="11576" max="11576" width="62.28515625" style="81" customWidth="1"/>
    <col min="11577" max="11776" width="9.140625" style="81"/>
    <col min="11777" max="11777" width="4.42578125" style="81" customWidth="1"/>
    <col min="11778" max="11778" width="11.5703125" style="81" customWidth="1"/>
    <col min="11779" max="11779" width="40.42578125" style="81" customWidth="1"/>
    <col min="11780" max="11780" width="5.5703125" style="81" customWidth="1"/>
    <col min="11781" max="11781" width="8.5703125" style="81" customWidth="1"/>
    <col min="11782" max="11782" width="9.85546875" style="81" customWidth="1"/>
    <col min="11783" max="11783" width="13.85546875" style="81" customWidth="1"/>
    <col min="11784" max="11784" width="11" style="81" customWidth="1"/>
    <col min="11785" max="11785" width="9.7109375" style="81" customWidth="1"/>
    <col min="11786" max="11786" width="11.28515625" style="81" customWidth="1"/>
    <col min="11787" max="11787" width="10.42578125" style="81" customWidth="1"/>
    <col min="11788" max="11788" width="75.42578125" style="81" customWidth="1"/>
    <col min="11789" max="11789" width="45.28515625" style="81" customWidth="1"/>
    <col min="11790" max="11831" width="9.140625" style="81"/>
    <col min="11832" max="11832" width="62.28515625" style="81" customWidth="1"/>
    <col min="11833" max="12032" width="9.140625" style="81"/>
    <col min="12033" max="12033" width="4.42578125" style="81" customWidth="1"/>
    <col min="12034" max="12034" width="11.5703125" style="81" customWidth="1"/>
    <col min="12035" max="12035" width="40.42578125" style="81" customWidth="1"/>
    <col min="12036" max="12036" width="5.5703125" style="81" customWidth="1"/>
    <col min="12037" max="12037" width="8.5703125" style="81" customWidth="1"/>
    <col min="12038" max="12038" width="9.85546875" style="81" customWidth="1"/>
    <col min="12039" max="12039" width="13.85546875" style="81" customWidth="1"/>
    <col min="12040" max="12040" width="11" style="81" customWidth="1"/>
    <col min="12041" max="12041" width="9.7109375" style="81" customWidth="1"/>
    <col min="12042" max="12042" width="11.28515625" style="81" customWidth="1"/>
    <col min="12043" max="12043" width="10.42578125" style="81" customWidth="1"/>
    <col min="12044" max="12044" width="75.42578125" style="81" customWidth="1"/>
    <col min="12045" max="12045" width="45.28515625" style="81" customWidth="1"/>
    <col min="12046" max="12087" width="9.140625" style="81"/>
    <col min="12088" max="12088" width="62.28515625" style="81" customWidth="1"/>
    <col min="12089" max="12288" width="9.140625" style="81"/>
    <col min="12289" max="12289" width="4.42578125" style="81" customWidth="1"/>
    <col min="12290" max="12290" width="11.5703125" style="81" customWidth="1"/>
    <col min="12291" max="12291" width="40.42578125" style="81" customWidth="1"/>
    <col min="12292" max="12292" width="5.5703125" style="81" customWidth="1"/>
    <col min="12293" max="12293" width="8.5703125" style="81" customWidth="1"/>
    <col min="12294" max="12294" width="9.85546875" style="81" customWidth="1"/>
    <col min="12295" max="12295" width="13.85546875" style="81" customWidth="1"/>
    <col min="12296" max="12296" width="11" style="81" customWidth="1"/>
    <col min="12297" max="12297" width="9.7109375" style="81" customWidth="1"/>
    <col min="12298" max="12298" width="11.28515625" style="81" customWidth="1"/>
    <col min="12299" max="12299" width="10.42578125" style="81" customWidth="1"/>
    <col min="12300" max="12300" width="75.42578125" style="81" customWidth="1"/>
    <col min="12301" max="12301" width="45.28515625" style="81" customWidth="1"/>
    <col min="12302" max="12343" width="9.140625" style="81"/>
    <col min="12344" max="12344" width="62.28515625" style="81" customWidth="1"/>
    <col min="12345" max="12544" width="9.140625" style="81"/>
    <col min="12545" max="12545" width="4.42578125" style="81" customWidth="1"/>
    <col min="12546" max="12546" width="11.5703125" style="81" customWidth="1"/>
    <col min="12547" max="12547" width="40.42578125" style="81" customWidth="1"/>
    <col min="12548" max="12548" width="5.5703125" style="81" customWidth="1"/>
    <col min="12549" max="12549" width="8.5703125" style="81" customWidth="1"/>
    <col min="12550" max="12550" width="9.85546875" style="81" customWidth="1"/>
    <col min="12551" max="12551" width="13.85546875" style="81" customWidth="1"/>
    <col min="12552" max="12552" width="11" style="81" customWidth="1"/>
    <col min="12553" max="12553" width="9.7109375" style="81" customWidth="1"/>
    <col min="12554" max="12554" width="11.28515625" style="81" customWidth="1"/>
    <col min="12555" max="12555" width="10.42578125" style="81" customWidth="1"/>
    <col min="12556" max="12556" width="75.42578125" style="81" customWidth="1"/>
    <col min="12557" max="12557" width="45.28515625" style="81" customWidth="1"/>
    <col min="12558" max="12599" width="9.140625" style="81"/>
    <col min="12600" max="12600" width="62.28515625" style="81" customWidth="1"/>
    <col min="12601" max="12800" width="9.140625" style="81"/>
    <col min="12801" max="12801" width="4.42578125" style="81" customWidth="1"/>
    <col min="12802" max="12802" width="11.5703125" style="81" customWidth="1"/>
    <col min="12803" max="12803" width="40.42578125" style="81" customWidth="1"/>
    <col min="12804" max="12804" width="5.5703125" style="81" customWidth="1"/>
    <col min="12805" max="12805" width="8.5703125" style="81" customWidth="1"/>
    <col min="12806" max="12806" width="9.85546875" style="81" customWidth="1"/>
    <col min="12807" max="12807" width="13.85546875" style="81" customWidth="1"/>
    <col min="12808" max="12808" width="11" style="81" customWidth="1"/>
    <col min="12809" max="12809" width="9.7109375" style="81" customWidth="1"/>
    <col min="12810" max="12810" width="11.28515625" style="81" customWidth="1"/>
    <col min="12811" max="12811" width="10.42578125" style="81" customWidth="1"/>
    <col min="12812" max="12812" width="75.42578125" style="81" customWidth="1"/>
    <col min="12813" max="12813" width="45.28515625" style="81" customWidth="1"/>
    <col min="12814" max="12855" width="9.140625" style="81"/>
    <col min="12856" max="12856" width="62.28515625" style="81" customWidth="1"/>
    <col min="12857" max="13056" width="9.140625" style="81"/>
    <col min="13057" max="13057" width="4.42578125" style="81" customWidth="1"/>
    <col min="13058" max="13058" width="11.5703125" style="81" customWidth="1"/>
    <col min="13059" max="13059" width="40.42578125" style="81" customWidth="1"/>
    <col min="13060" max="13060" width="5.5703125" style="81" customWidth="1"/>
    <col min="13061" max="13061" width="8.5703125" style="81" customWidth="1"/>
    <col min="13062" max="13062" width="9.85546875" style="81" customWidth="1"/>
    <col min="13063" max="13063" width="13.85546875" style="81" customWidth="1"/>
    <col min="13064" max="13064" width="11" style="81" customWidth="1"/>
    <col min="13065" max="13065" width="9.7109375" style="81" customWidth="1"/>
    <col min="13066" max="13066" width="11.28515625" style="81" customWidth="1"/>
    <col min="13067" max="13067" width="10.42578125" style="81" customWidth="1"/>
    <col min="13068" max="13068" width="75.42578125" style="81" customWidth="1"/>
    <col min="13069" max="13069" width="45.28515625" style="81" customWidth="1"/>
    <col min="13070" max="13111" width="9.140625" style="81"/>
    <col min="13112" max="13112" width="62.28515625" style="81" customWidth="1"/>
    <col min="13113" max="13312" width="9.140625" style="81"/>
    <col min="13313" max="13313" width="4.42578125" style="81" customWidth="1"/>
    <col min="13314" max="13314" width="11.5703125" style="81" customWidth="1"/>
    <col min="13315" max="13315" width="40.42578125" style="81" customWidth="1"/>
    <col min="13316" max="13316" width="5.5703125" style="81" customWidth="1"/>
    <col min="13317" max="13317" width="8.5703125" style="81" customWidth="1"/>
    <col min="13318" max="13318" width="9.85546875" style="81" customWidth="1"/>
    <col min="13319" max="13319" width="13.85546875" style="81" customWidth="1"/>
    <col min="13320" max="13320" width="11" style="81" customWidth="1"/>
    <col min="13321" max="13321" width="9.7109375" style="81" customWidth="1"/>
    <col min="13322" max="13322" width="11.28515625" style="81" customWidth="1"/>
    <col min="13323" max="13323" width="10.42578125" style="81" customWidth="1"/>
    <col min="13324" max="13324" width="75.42578125" style="81" customWidth="1"/>
    <col min="13325" max="13325" width="45.28515625" style="81" customWidth="1"/>
    <col min="13326" max="13367" width="9.140625" style="81"/>
    <col min="13368" max="13368" width="62.28515625" style="81" customWidth="1"/>
    <col min="13369" max="13568" width="9.140625" style="81"/>
    <col min="13569" max="13569" width="4.42578125" style="81" customWidth="1"/>
    <col min="13570" max="13570" width="11.5703125" style="81" customWidth="1"/>
    <col min="13571" max="13571" width="40.42578125" style="81" customWidth="1"/>
    <col min="13572" max="13572" width="5.5703125" style="81" customWidth="1"/>
    <col min="13573" max="13573" width="8.5703125" style="81" customWidth="1"/>
    <col min="13574" max="13574" width="9.85546875" style="81" customWidth="1"/>
    <col min="13575" max="13575" width="13.85546875" style="81" customWidth="1"/>
    <col min="13576" max="13576" width="11" style="81" customWidth="1"/>
    <col min="13577" max="13577" width="9.7109375" style="81" customWidth="1"/>
    <col min="13578" max="13578" width="11.28515625" style="81" customWidth="1"/>
    <col min="13579" max="13579" width="10.42578125" style="81" customWidth="1"/>
    <col min="13580" max="13580" width="75.42578125" style="81" customWidth="1"/>
    <col min="13581" max="13581" width="45.28515625" style="81" customWidth="1"/>
    <col min="13582" max="13623" width="9.140625" style="81"/>
    <col min="13624" max="13624" width="62.28515625" style="81" customWidth="1"/>
    <col min="13625" max="13824" width="9.140625" style="81"/>
    <col min="13825" max="13825" width="4.42578125" style="81" customWidth="1"/>
    <col min="13826" max="13826" width="11.5703125" style="81" customWidth="1"/>
    <col min="13827" max="13827" width="40.42578125" style="81" customWidth="1"/>
    <col min="13828" max="13828" width="5.5703125" style="81" customWidth="1"/>
    <col min="13829" max="13829" width="8.5703125" style="81" customWidth="1"/>
    <col min="13830" max="13830" width="9.85546875" style="81" customWidth="1"/>
    <col min="13831" max="13831" width="13.85546875" style="81" customWidth="1"/>
    <col min="13832" max="13832" width="11" style="81" customWidth="1"/>
    <col min="13833" max="13833" width="9.7109375" style="81" customWidth="1"/>
    <col min="13834" max="13834" width="11.28515625" style="81" customWidth="1"/>
    <col min="13835" max="13835" width="10.42578125" style="81" customWidth="1"/>
    <col min="13836" max="13836" width="75.42578125" style="81" customWidth="1"/>
    <col min="13837" max="13837" width="45.28515625" style="81" customWidth="1"/>
    <col min="13838" max="13879" width="9.140625" style="81"/>
    <col min="13880" max="13880" width="62.28515625" style="81" customWidth="1"/>
    <col min="13881" max="14080" width="9.140625" style="81"/>
    <col min="14081" max="14081" width="4.42578125" style="81" customWidth="1"/>
    <col min="14082" max="14082" width="11.5703125" style="81" customWidth="1"/>
    <col min="14083" max="14083" width="40.42578125" style="81" customWidth="1"/>
    <col min="14084" max="14084" width="5.5703125" style="81" customWidth="1"/>
    <col min="14085" max="14085" width="8.5703125" style="81" customWidth="1"/>
    <col min="14086" max="14086" width="9.85546875" style="81" customWidth="1"/>
    <col min="14087" max="14087" width="13.85546875" style="81" customWidth="1"/>
    <col min="14088" max="14088" width="11" style="81" customWidth="1"/>
    <col min="14089" max="14089" width="9.7109375" style="81" customWidth="1"/>
    <col min="14090" max="14090" width="11.28515625" style="81" customWidth="1"/>
    <col min="14091" max="14091" width="10.42578125" style="81" customWidth="1"/>
    <col min="14092" max="14092" width="75.42578125" style="81" customWidth="1"/>
    <col min="14093" max="14093" width="45.28515625" style="81" customWidth="1"/>
    <col min="14094" max="14135" width="9.140625" style="81"/>
    <col min="14136" max="14136" width="62.28515625" style="81" customWidth="1"/>
    <col min="14137" max="14336" width="9.140625" style="81"/>
    <col min="14337" max="14337" width="4.42578125" style="81" customWidth="1"/>
    <col min="14338" max="14338" width="11.5703125" style="81" customWidth="1"/>
    <col min="14339" max="14339" width="40.42578125" style="81" customWidth="1"/>
    <col min="14340" max="14340" width="5.5703125" style="81" customWidth="1"/>
    <col min="14341" max="14341" width="8.5703125" style="81" customWidth="1"/>
    <col min="14342" max="14342" width="9.85546875" style="81" customWidth="1"/>
    <col min="14343" max="14343" width="13.85546875" style="81" customWidth="1"/>
    <col min="14344" max="14344" width="11" style="81" customWidth="1"/>
    <col min="14345" max="14345" width="9.7109375" style="81" customWidth="1"/>
    <col min="14346" max="14346" width="11.28515625" style="81" customWidth="1"/>
    <col min="14347" max="14347" width="10.42578125" style="81" customWidth="1"/>
    <col min="14348" max="14348" width="75.42578125" style="81" customWidth="1"/>
    <col min="14349" max="14349" width="45.28515625" style="81" customWidth="1"/>
    <col min="14350" max="14391" width="9.140625" style="81"/>
    <col min="14392" max="14392" width="62.28515625" style="81" customWidth="1"/>
    <col min="14393" max="14592" width="9.140625" style="81"/>
    <col min="14593" max="14593" width="4.42578125" style="81" customWidth="1"/>
    <col min="14594" max="14594" width="11.5703125" style="81" customWidth="1"/>
    <col min="14595" max="14595" width="40.42578125" style="81" customWidth="1"/>
    <col min="14596" max="14596" width="5.5703125" style="81" customWidth="1"/>
    <col min="14597" max="14597" width="8.5703125" style="81" customWidth="1"/>
    <col min="14598" max="14598" width="9.85546875" style="81" customWidth="1"/>
    <col min="14599" max="14599" width="13.85546875" style="81" customWidth="1"/>
    <col min="14600" max="14600" width="11" style="81" customWidth="1"/>
    <col min="14601" max="14601" width="9.7109375" style="81" customWidth="1"/>
    <col min="14602" max="14602" width="11.28515625" style="81" customWidth="1"/>
    <col min="14603" max="14603" width="10.42578125" style="81" customWidth="1"/>
    <col min="14604" max="14604" width="75.42578125" style="81" customWidth="1"/>
    <col min="14605" max="14605" width="45.28515625" style="81" customWidth="1"/>
    <col min="14606" max="14647" width="9.140625" style="81"/>
    <col min="14648" max="14648" width="62.28515625" style="81" customWidth="1"/>
    <col min="14649" max="14848" width="9.140625" style="81"/>
    <col min="14849" max="14849" width="4.42578125" style="81" customWidth="1"/>
    <col min="14850" max="14850" width="11.5703125" style="81" customWidth="1"/>
    <col min="14851" max="14851" width="40.42578125" style="81" customWidth="1"/>
    <col min="14852" max="14852" width="5.5703125" style="81" customWidth="1"/>
    <col min="14853" max="14853" width="8.5703125" style="81" customWidth="1"/>
    <col min="14854" max="14854" width="9.85546875" style="81" customWidth="1"/>
    <col min="14855" max="14855" width="13.85546875" style="81" customWidth="1"/>
    <col min="14856" max="14856" width="11" style="81" customWidth="1"/>
    <col min="14857" max="14857" width="9.7109375" style="81" customWidth="1"/>
    <col min="14858" max="14858" width="11.28515625" style="81" customWidth="1"/>
    <col min="14859" max="14859" width="10.42578125" style="81" customWidth="1"/>
    <col min="14860" max="14860" width="75.42578125" style="81" customWidth="1"/>
    <col min="14861" max="14861" width="45.28515625" style="81" customWidth="1"/>
    <col min="14862" max="14903" width="9.140625" style="81"/>
    <col min="14904" max="14904" width="62.28515625" style="81" customWidth="1"/>
    <col min="14905" max="15104" width="9.140625" style="81"/>
    <col min="15105" max="15105" width="4.42578125" style="81" customWidth="1"/>
    <col min="15106" max="15106" width="11.5703125" style="81" customWidth="1"/>
    <col min="15107" max="15107" width="40.42578125" style="81" customWidth="1"/>
    <col min="15108" max="15108" width="5.5703125" style="81" customWidth="1"/>
    <col min="15109" max="15109" width="8.5703125" style="81" customWidth="1"/>
    <col min="15110" max="15110" width="9.85546875" style="81" customWidth="1"/>
    <col min="15111" max="15111" width="13.85546875" style="81" customWidth="1"/>
    <col min="15112" max="15112" width="11" style="81" customWidth="1"/>
    <col min="15113" max="15113" width="9.7109375" style="81" customWidth="1"/>
    <col min="15114" max="15114" width="11.28515625" style="81" customWidth="1"/>
    <col min="15115" max="15115" width="10.42578125" style="81" customWidth="1"/>
    <col min="15116" max="15116" width="75.42578125" style="81" customWidth="1"/>
    <col min="15117" max="15117" width="45.28515625" style="81" customWidth="1"/>
    <col min="15118" max="15159" width="9.140625" style="81"/>
    <col min="15160" max="15160" width="62.28515625" style="81" customWidth="1"/>
    <col min="15161" max="15360" width="9.140625" style="81"/>
    <col min="15361" max="15361" width="4.42578125" style="81" customWidth="1"/>
    <col min="15362" max="15362" width="11.5703125" style="81" customWidth="1"/>
    <col min="15363" max="15363" width="40.42578125" style="81" customWidth="1"/>
    <col min="15364" max="15364" width="5.5703125" style="81" customWidth="1"/>
    <col min="15365" max="15365" width="8.5703125" style="81" customWidth="1"/>
    <col min="15366" max="15366" width="9.85546875" style="81" customWidth="1"/>
    <col min="15367" max="15367" width="13.85546875" style="81" customWidth="1"/>
    <col min="15368" max="15368" width="11" style="81" customWidth="1"/>
    <col min="15369" max="15369" width="9.7109375" style="81" customWidth="1"/>
    <col min="15370" max="15370" width="11.28515625" style="81" customWidth="1"/>
    <col min="15371" max="15371" width="10.42578125" style="81" customWidth="1"/>
    <col min="15372" max="15372" width="75.42578125" style="81" customWidth="1"/>
    <col min="15373" max="15373" width="45.28515625" style="81" customWidth="1"/>
    <col min="15374" max="15415" width="9.140625" style="81"/>
    <col min="15416" max="15416" width="62.28515625" style="81" customWidth="1"/>
    <col min="15417" max="15616" width="9.140625" style="81"/>
    <col min="15617" max="15617" width="4.42578125" style="81" customWidth="1"/>
    <col min="15618" max="15618" width="11.5703125" style="81" customWidth="1"/>
    <col min="15619" max="15619" width="40.42578125" style="81" customWidth="1"/>
    <col min="15620" max="15620" width="5.5703125" style="81" customWidth="1"/>
    <col min="15621" max="15621" width="8.5703125" style="81" customWidth="1"/>
    <col min="15622" max="15622" width="9.85546875" style="81" customWidth="1"/>
    <col min="15623" max="15623" width="13.85546875" style="81" customWidth="1"/>
    <col min="15624" max="15624" width="11" style="81" customWidth="1"/>
    <col min="15625" max="15625" width="9.7109375" style="81" customWidth="1"/>
    <col min="15626" max="15626" width="11.28515625" style="81" customWidth="1"/>
    <col min="15627" max="15627" width="10.42578125" style="81" customWidth="1"/>
    <col min="15628" max="15628" width="75.42578125" style="81" customWidth="1"/>
    <col min="15629" max="15629" width="45.28515625" style="81" customWidth="1"/>
    <col min="15630" max="15671" width="9.140625" style="81"/>
    <col min="15672" max="15672" width="62.28515625" style="81" customWidth="1"/>
    <col min="15673" max="15872" width="9.140625" style="81"/>
    <col min="15873" max="15873" width="4.42578125" style="81" customWidth="1"/>
    <col min="15874" max="15874" width="11.5703125" style="81" customWidth="1"/>
    <col min="15875" max="15875" width="40.42578125" style="81" customWidth="1"/>
    <col min="15876" max="15876" width="5.5703125" style="81" customWidth="1"/>
    <col min="15877" max="15877" width="8.5703125" style="81" customWidth="1"/>
    <col min="15878" max="15878" width="9.85546875" style="81" customWidth="1"/>
    <col min="15879" max="15879" width="13.85546875" style="81" customWidth="1"/>
    <col min="15880" max="15880" width="11" style="81" customWidth="1"/>
    <col min="15881" max="15881" width="9.7109375" style="81" customWidth="1"/>
    <col min="15882" max="15882" width="11.28515625" style="81" customWidth="1"/>
    <col min="15883" max="15883" width="10.42578125" style="81" customWidth="1"/>
    <col min="15884" max="15884" width="75.42578125" style="81" customWidth="1"/>
    <col min="15885" max="15885" width="45.28515625" style="81" customWidth="1"/>
    <col min="15886" max="15927" width="9.140625" style="81"/>
    <col min="15928" max="15928" width="62.28515625" style="81" customWidth="1"/>
    <col min="15929" max="16128" width="9.140625" style="81"/>
    <col min="16129" max="16129" width="4.42578125" style="81" customWidth="1"/>
    <col min="16130" max="16130" width="11.5703125" style="81" customWidth="1"/>
    <col min="16131" max="16131" width="40.42578125" style="81" customWidth="1"/>
    <col min="16132" max="16132" width="5.5703125" style="81" customWidth="1"/>
    <col min="16133" max="16133" width="8.5703125" style="81" customWidth="1"/>
    <col min="16134" max="16134" width="9.85546875" style="81" customWidth="1"/>
    <col min="16135" max="16135" width="13.85546875" style="81" customWidth="1"/>
    <col min="16136" max="16136" width="11" style="81" customWidth="1"/>
    <col min="16137" max="16137" width="9.7109375" style="81" customWidth="1"/>
    <col min="16138" max="16138" width="11.28515625" style="81" customWidth="1"/>
    <col min="16139" max="16139" width="10.42578125" style="81" customWidth="1"/>
    <col min="16140" max="16140" width="75.42578125" style="81" customWidth="1"/>
    <col min="16141" max="16141" width="45.28515625" style="81" customWidth="1"/>
    <col min="16142" max="16183" width="9.140625" style="81"/>
    <col min="16184" max="16184" width="62.28515625" style="81" customWidth="1"/>
    <col min="16185" max="16384" width="9.140625" style="81"/>
  </cols>
  <sheetData>
    <row r="1" spans="1:104" ht="15" customHeight="1" x14ac:dyDescent="0.25">
      <c r="A1" s="208" t="s">
        <v>373</v>
      </c>
      <c r="B1" s="208"/>
      <c r="C1" s="208"/>
      <c r="D1" s="208"/>
      <c r="E1" s="208"/>
      <c r="F1" s="208"/>
      <c r="G1" s="208"/>
    </row>
    <row r="2" spans="1:104" ht="3" customHeight="1" thickBot="1" x14ac:dyDescent="0.25">
      <c r="B2" s="82"/>
      <c r="C2" s="83"/>
      <c r="D2" s="83"/>
      <c r="E2" s="84"/>
      <c r="F2" s="83"/>
      <c r="G2" s="83"/>
    </row>
    <row r="3" spans="1:104" ht="13.5" customHeight="1" thickTop="1" x14ac:dyDescent="0.2">
      <c r="A3" s="85" t="s">
        <v>368</v>
      </c>
      <c r="B3" s="86"/>
      <c r="C3" s="87"/>
      <c r="D3" s="88" t="s">
        <v>370</v>
      </c>
      <c r="E3" s="89"/>
      <c r="F3" s="90"/>
      <c r="G3" s="91"/>
    </row>
    <row r="4" spans="1:104" ht="13.5" customHeight="1" thickBot="1" x14ac:dyDescent="0.25">
      <c r="A4" s="92" t="s">
        <v>19</v>
      </c>
      <c r="B4" s="93"/>
      <c r="C4" s="94"/>
      <c r="D4" s="95" t="s">
        <v>265</v>
      </c>
      <c r="E4" s="96"/>
      <c r="F4" s="97"/>
      <c r="G4" s="98"/>
    </row>
    <row r="5" spans="1:104" ht="13.5" thickTop="1" x14ac:dyDescent="0.2">
      <c r="A5" s="99"/>
      <c r="B5" s="100"/>
      <c r="C5" s="100"/>
      <c r="G5" s="102"/>
    </row>
    <row r="6" spans="1:104" s="108" customFormat="1" ht="26.25" customHeight="1" x14ac:dyDescent="0.2">
      <c r="A6" s="103" t="s">
        <v>20</v>
      </c>
      <c r="B6" s="104" t="s">
        <v>21</v>
      </c>
      <c r="C6" s="104" t="s">
        <v>22</v>
      </c>
      <c r="D6" s="104" t="s">
        <v>23</v>
      </c>
      <c r="E6" s="105" t="s">
        <v>24</v>
      </c>
      <c r="F6" s="104" t="s">
        <v>25</v>
      </c>
      <c r="G6" s="106" t="s">
        <v>26</v>
      </c>
      <c r="H6" s="107" t="s">
        <v>27</v>
      </c>
      <c r="I6" s="107" t="s">
        <v>28</v>
      </c>
      <c r="J6" s="107" t="s">
        <v>29</v>
      </c>
      <c r="K6" s="107" t="s">
        <v>30</v>
      </c>
    </row>
    <row r="7" spans="1:104" ht="14.25" customHeight="1" x14ac:dyDescent="0.2">
      <c r="A7" s="109" t="s">
        <v>31</v>
      </c>
      <c r="B7" s="110" t="s">
        <v>48</v>
      </c>
      <c r="C7" s="111" t="s">
        <v>49</v>
      </c>
      <c r="D7" s="112"/>
      <c r="E7" s="113"/>
      <c r="F7" s="113"/>
      <c r="G7" s="114"/>
      <c r="H7" s="115"/>
      <c r="I7" s="116"/>
      <c r="J7" s="117"/>
      <c r="K7" s="118"/>
      <c r="O7" s="119"/>
    </row>
    <row r="8" spans="1:104" x14ac:dyDescent="0.2">
      <c r="A8" s="120">
        <v>1</v>
      </c>
      <c r="B8" s="121" t="s">
        <v>50</v>
      </c>
      <c r="C8" s="122" t="s">
        <v>49</v>
      </c>
      <c r="D8" s="123" t="s">
        <v>51</v>
      </c>
      <c r="E8" s="124">
        <v>1</v>
      </c>
      <c r="F8" s="125"/>
      <c r="G8" s="126">
        <f>E8*F8</f>
        <v>0</v>
      </c>
      <c r="H8" s="127">
        <v>0</v>
      </c>
      <c r="I8" s="128">
        <f>E8*H8</f>
        <v>0</v>
      </c>
      <c r="J8" s="127"/>
      <c r="K8" s="128">
        <f>E8*J8</f>
        <v>0</v>
      </c>
      <c r="O8" s="119"/>
      <c r="Z8" s="129"/>
      <c r="AA8" s="129">
        <v>12</v>
      </c>
      <c r="AB8" s="129">
        <v>0</v>
      </c>
      <c r="AC8" s="129">
        <v>1</v>
      </c>
      <c r="AD8" s="129"/>
      <c r="AE8" s="129"/>
      <c r="AF8" s="129"/>
      <c r="AG8" s="129"/>
      <c r="AH8" s="129"/>
      <c r="AI8" s="129"/>
      <c r="AJ8" s="129"/>
      <c r="AK8" s="129"/>
      <c r="AL8" s="129"/>
      <c r="AM8" s="129"/>
      <c r="AN8" s="129"/>
      <c r="AO8" s="129"/>
      <c r="AP8" s="129"/>
      <c r="AQ8" s="129"/>
      <c r="AR8" s="129"/>
      <c r="AS8" s="129"/>
      <c r="AT8" s="129"/>
      <c r="AU8" s="129"/>
      <c r="AV8" s="129"/>
      <c r="AW8" s="129"/>
      <c r="AX8" s="129"/>
      <c r="AY8" s="129"/>
      <c r="AZ8" s="129"/>
      <c r="BA8" s="129"/>
      <c r="BB8" s="129"/>
      <c r="BC8" s="129"/>
      <c r="BD8" s="129"/>
      <c r="BE8" s="129"/>
      <c r="BF8" s="129"/>
      <c r="BG8" s="129"/>
      <c r="BH8" s="129"/>
      <c r="BI8" s="129"/>
      <c r="BJ8" s="129"/>
      <c r="BK8" s="129"/>
      <c r="CA8" s="129">
        <v>12</v>
      </c>
      <c r="CB8" s="129">
        <v>0</v>
      </c>
      <c r="CZ8" s="81">
        <v>1</v>
      </c>
    </row>
    <row r="9" spans="1:104" x14ac:dyDescent="0.2">
      <c r="A9" s="141" t="s">
        <v>36</v>
      </c>
      <c r="B9" s="142" t="s">
        <v>48</v>
      </c>
      <c r="C9" s="143" t="s">
        <v>49</v>
      </c>
      <c r="D9" s="144"/>
      <c r="E9" s="145"/>
      <c r="F9" s="145"/>
      <c r="G9" s="146">
        <f>SUM(G7:G8)</f>
        <v>0</v>
      </c>
      <c r="H9" s="147"/>
      <c r="I9" s="148">
        <f>SUM(I7:I8)</f>
        <v>0</v>
      </c>
      <c r="J9" s="149"/>
      <c r="K9" s="148">
        <f>SUM(K7:K8)</f>
        <v>0</v>
      </c>
      <c r="O9" s="119"/>
      <c r="X9" s="150">
        <f>K9</f>
        <v>0</v>
      </c>
      <c r="Y9" s="150">
        <f>I9</f>
        <v>0</v>
      </c>
      <c r="Z9" s="151">
        <f>G9</f>
        <v>0</v>
      </c>
      <c r="AA9" s="129"/>
      <c r="AB9" s="129"/>
      <c r="AC9" s="129"/>
      <c r="AD9" s="129"/>
      <c r="AE9" s="129"/>
      <c r="AF9" s="129"/>
      <c r="AG9" s="129"/>
      <c r="AH9" s="129"/>
      <c r="AI9" s="129"/>
      <c r="AJ9" s="129"/>
      <c r="AK9" s="129"/>
      <c r="AL9" s="129"/>
      <c r="AM9" s="129"/>
      <c r="AN9" s="129"/>
      <c r="AO9" s="129"/>
      <c r="AP9" s="129"/>
      <c r="AQ9" s="129"/>
      <c r="AR9" s="129"/>
      <c r="AS9" s="129"/>
      <c r="AT9" s="129"/>
      <c r="AU9" s="129"/>
      <c r="AV9" s="129"/>
      <c r="AW9" s="129"/>
      <c r="AX9" s="129"/>
      <c r="AY9" s="129"/>
      <c r="AZ9" s="129"/>
      <c r="BA9" s="152"/>
      <c r="BB9" s="152"/>
      <c r="BC9" s="152"/>
      <c r="BD9" s="152"/>
      <c r="BE9" s="152"/>
      <c r="BF9" s="152"/>
      <c r="BG9" s="129"/>
      <c r="BH9" s="129"/>
      <c r="BI9" s="129"/>
      <c r="BJ9" s="129"/>
      <c r="BK9" s="129"/>
    </row>
    <row r="10" spans="1:104" ht="14.25" customHeight="1" x14ac:dyDescent="0.2">
      <c r="A10" s="109" t="s">
        <v>31</v>
      </c>
      <c r="B10" s="110" t="s">
        <v>32</v>
      </c>
      <c r="C10" s="111" t="s">
        <v>33</v>
      </c>
      <c r="D10" s="112"/>
      <c r="E10" s="113"/>
      <c r="F10" s="113"/>
      <c r="G10" s="114"/>
      <c r="H10" s="115"/>
      <c r="I10" s="116"/>
      <c r="J10" s="117"/>
      <c r="K10" s="118"/>
      <c r="O10" s="119"/>
    </row>
    <row r="11" spans="1:104" x14ac:dyDescent="0.2">
      <c r="A11" s="120">
        <v>2</v>
      </c>
      <c r="B11" s="121" t="s">
        <v>52</v>
      </c>
      <c r="C11" s="122" t="s">
        <v>53</v>
      </c>
      <c r="D11" s="123" t="s">
        <v>54</v>
      </c>
      <c r="E11" s="124">
        <v>29.725000000000001</v>
      </c>
      <c r="F11" s="125"/>
      <c r="G11" s="126">
        <f>E11*F11</f>
        <v>0</v>
      </c>
      <c r="H11" s="127">
        <v>0</v>
      </c>
      <c r="I11" s="128">
        <f>E11*H11</f>
        <v>0</v>
      </c>
      <c r="J11" s="127">
        <v>0</v>
      </c>
      <c r="K11" s="128">
        <f>E11*J11</f>
        <v>0</v>
      </c>
      <c r="O11" s="119"/>
      <c r="Z11" s="129"/>
      <c r="AA11" s="129">
        <v>1</v>
      </c>
      <c r="AB11" s="129">
        <v>1</v>
      </c>
      <c r="AC11" s="129">
        <v>1</v>
      </c>
      <c r="AD11" s="129"/>
      <c r="AE11" s="129"/>
      <c r="AF11" s="129"/>
      <c r="AG11" s="129"/>
      <c r="AH11" s="129"/>
      <c r="AI11" s="129"/>
      <c r="AJ11" s="129"/>
      <c r="AK11" s="129"/>
      <c r="AL11" s="129"/>
      <c r="AM11" s="129"/>
      <c r="AN11" s="129"/>
      <c r="AO11" s="129"/>
      <c r="AP11" s="129"/>
      <c r="AQ11" s="129"/>
      <c r="AR11" s="129"/>
      <c r="AS11" s="129"/>
      <c r="AT11" s="129"/>
      <c r="AU11" s="129"/>
      <c r="AV11" s="129"/>
      <c r="AW11" s="129"/>
      <c r="AX11" s="129"/>
      <c r="AY11" s="129"/>
      <c r="AZ11" s="129"/>
      <c r="BA11" s="129"/>
      <c r="BB11" s="129"/>
      <c r="BC11" s="129"/>
      <c r="BD11" s="129"/>
      <c r="BE11" s="129"/>
      <c r="BF11" s="129"/>
      <c r="BG11" s="129"/>
      <c r="BH11" s="129"/>
      <c r="BI11" s="129"/>
      <c r="BJ11" s="129"/>
      <c r="BK11" s="129"/>
      <c r="CA11" s="129">
        <v>1</v>
      </c>
      <c r="CB11" s="129">
        <v>1</v>
      </c>
      <c r="CZ11" s="81">
        <v>1</v>
      </c>
    </row>
    <row r="12" spans="1:104" x14ac:dyDescent="0.2">
      <c r="A12" s="130"/>
      <c r="B12" s="131"/>
      <c r="C12" s="203" t="s">
        <v>228</v>
      </c>
      <c r="D12" s="204"/>
      <c r="E12" s="134">
        <v>29.725000000000001</v>
      </c>
      <c r="F12" s="135"/>
      <c r="G12" s="136"/>
      <c r="H12" s="137"/>
      <c r="I12" s="132"/>
      <c r="J12" s="138"/>
      <c r="K12" s="132"/>
      <c r="M12" s="139" t="s">
        <v>228</v>
      </c>
      <c r="O12" s="119"/>
      <c r="Z12" s="129"/>
      <c r="AA12" s="129"/>
      <c r="AB12" s="129"/>
      <c r="AC12" s="129"/>
      <c r="AD12" s="129"/>
      <c r="AE12" s="129"/>
      <c r="AF12" s="129"/>
      <c r="AG12" s="129"/>
      <c r="AH12" s="129"/>
      <c r="AI12" s="129"/>
      <c r="AJ12" s="129"/>
      <c r="AK12" s="129"/>
      <c r="AL12" s="129"/>
      <c r="AM12" s="129"/>
      <c r="AN12" s="129"/>
      <c r="AO12" s="129"/>
      <c r="AP12" s="129"/>
      <c r="AQ12" s="129"/>
      <c r="AR12" s="129"/>
      <c r="AS12" s="129"/>
      <c r="AT12" s="129"/>
      <c r="AU12" s="129"/>
      <c r="AV12" s="129"/>
      <c r="AW12" s="129"/>
      <c r="AX12" s="129"/>
      <c r="AY12" s="129"/>
      <c r="AZ12" s="129"/>
      <c r="BA12" s="129"/>
      <c r="BB12" s="129"/>
      <c r="BC12" s="129"/>
      <c r="BD12" s="140" t="str">
        <f>C11</f>
        <v>Odkopávky pro silnice v hor. 3 do 1000 m3</v>
      </c>
      <c r="BE12" s="129"/>
      <c r="BF12" s="129"/>
      <c r="BG12" s="129"/>
      <c r="BH12" s="129"/>
      <c r="BI12" s="129"/>
      <c r="BJ12" s="129"/>
      <c r="BK12" s="129"/>
    </row>
    <row r="13" spans="1:104" x14ac:dyDescent="0.2">
      <c r="A13" s="120">
        <v>3</v>
      </c>
      <c r="B13" s="121" t="s">
        <v>56</v>
      </c>
      <c r="C13" s="122" t="s">
        <v>57</v>
      </c>
      <c r="D13" s="123" t="s">
        <v>54</v>
      </c>
      <c r="E13" s="124">
        <v>29.725000000000001</v>
      </c>
      <c r="F13" s="125"/>
      <c r="G13" s="126">
        <f>E13*F13</f>
        <v>0</v>
      </c>
      <c r="H13" s="127">
        <v>0</v>
      </c>
      <c r="I13" s="128">
        <f>E13*H13</f>
        <v>0</v>
      </c>
      <c r="J13" s="127">
        <v>0</v>
      </c>
      <c r="K13" s="128">
        <f>E13*J13</f>
        <v>0</v>
      </c>
      <c r="O13" s="119"/>
      <c r="Z13" s="129"/>
      <c r="AA13" s="129">
        <v>1</v>
      </c>
      <c r="AB13" s="129">
        <v>1</v>
      </c>
      <c r="AC13" s="129">
        <v>1</v>
      </c>
      <c r="AD13" s="129"/>
      <c r="AE13" s="129"/>
      <c r="AF13" s="129"/>
      <c r="AG13" s="129"/>
      <c r="AH13" s="129"/>
      <c r="AI13" s="129"/>
      <c r="AJ13" s="129"/>
      <c r="AK13" s="129"/>
      <c r="AL13" s="129"/>
      <c r="AM13" s="129"/>
      <c r="AN13" s="129"/>
      <c r="AO13" s="129"/>
      <c r="AP13" s="129"/>
      <c r="AQ13" s="129"/>
      <c r="AR13" s="129"/>
      <c r="AS13" s="129"/>
      <c r="AT13" s="129"/>
      <c r="AU13" s="129"/>
      <c r="AV13" s="129"/>
      <c r="AW13" s="129"/>
      <c r="AX13" s="129"/>
      <c r="AY13" s="129"/>
      <c r="AZ13" s="129"/>
      <c r="BA13" s="129"/>
      <c r="BB13" s="129"/>
      <c r="BC13" s="129"/>
      <c r="BD13" s="129"/>
      <c r="BE13" s="129"/>
      <c r="BF13" s="129"/>
      <c r="BG13" s="129"/>
      <c r="BH13" s="129"/>
      <c r="BI13" s="129"/>
      <c r="BJ13" s="129"/>
      <c r="BK13" s="129"/>
      <c r="CA13" s="129">
        <v>1</v>
      </c>
      <c r="CB13" s="129">
        <v>1</v>
      </c>
      <c r="CZ13" s="81">
        <v>1</v>
      </c>
    </row>
    <row r="14" spans="1:104" x14ac:dyDescent="0.2">
      <c r="A14" s="120">
        <v>4</v>
      </c>
      <c r="B14" s="121" t="s">
        <v>59</v>
      </c>
      <c r="C14" s="122" t="s">
        <v>60</v>
      </c>
      <c r="D14" s="123" t="s">
        <v>54</v>
      </c>
      <c r="E14" s="124">
        <v>29.725000000000001</v>
      </c>
      <c r="F14" s="125"/>
      <c r="G14" s="126">
        <f>E14*F14</f>
        <v>0</v>
      </c>
      <c r="H14" s="127">
        <v>0</v>
      </c>
      <c r="I14" s="128">
        <f>E14*H14</f>
        <v>0</v>
      </c>
      <c r="J14" s="127">
        <v>0</v>
      </c>
      <c r="K14" s="128">
        <f>E14*J14</f>
        <v>0</v>
      </c>
      <c r="O14" s="119"/>
      <c r="Z14" s="129"/>
      <c r="AA14" s="129">
        <v>1</v>
      </c>
      <c r="AB14" s="129">
        <v>1</v>
      </c>
      <c r="AC14" s="129">
        <v>1</v>
      </c>
      <c r="AD14" s="129"/>
      <c r="AE14" s="129"/>
      <c r="AF14" s="129"/>
      <c r="AG14" s="129"/>
      <c r="AH14" s="129"/>
      <c r="AI14" s="129"/>
      <c r="AJ14" s="129"/>
      <c r="AK14" s="129"/>
      <c r="AL14" s="129"/>
      <c r="AM14" s="129"/>
      <c r="AN14" s="129"/>
      <c r="AO14" s="129"/>
      <c r="AP14" s="129"/>
      <c r="AQ14" s="129"/>
      <c r="AR14" s="129"/>
      <c r="AS14" s="129"/>
      <c r="AT14" s="129"/>
      <c r="AU14" s="129"/>
      <c r="AV14" s="129"/>
      <c r="AW14" s="129"/>
      <c r="AX14" s="129"/>
      <c r="AY14" s="129"/>
      <c r="AZ14" s="129"/>
      <c r="BA14" s="129"/>
      <c r="BB14" s="129"/>
      <c r="BC14" s="129"/>
      <c r="BD14" s="129"/>
      <c r="BE14" s="129"/>
      <c r="BF14" s="129"/>
      <c r="BG14" s="129"/>
      <c r="BH14" s="129"/>
      <c r="BI14" s="129"/>
      <c r="BJ14" s="129"/>
      <c r="BK14" s="129"/>
      <c r="CA14" s="129">
        <v>1</v>
      </c>
      <c r="CB14" s="129">
        <v>1</v>
      </c>
      <c r="CZ14" s="81">
        <v>1</v>
      </c>
    </row>
    <row r="15" spans="1:104" x14ac:dyDescent="0.2">
      <c r="A15" s="120">
        <v>5</v>
      </c>
      <c r="B15" s="121" t="s">
        <v>61</v>
      </c>
      <c r="C15" s="122" t="s">
        <v>62</v>
      </c>
      <c r="D15" s="123" t="s">
        <v>54</v>
      </c>
      <c r="E15" s="124">
        <v>23.934999999999999</v>
      </c>
      <c r="F15" s="125"/>
      <c r="G15" s="126">
        <f>E15*F15</f>
        <v>0</v>
      </c>
      <c r="H15" s="127">
        <v>0</v>
      </c>
      <c r="I15" s="128">
        <f>E15*H15</f>
        <v>0</v>
      </c>
      <c r="J15" s="127">
        <v>0</v>
      </c>
      <c r="K15" s="128">
        <f>E15*J15</f>
        <v>0</v>
      </c>
      <c r="O15" s="119"/>
      <c r="Z15" s="129"/>
      <c r="AA15" s="129">
        <v>1</v>
      </c>
      <c r="AB15" s="129">
        <v>1</v>
      </c>
      <c r="AC15" s="129">
        <v>1</v>
      </c>
      <c r="AD15" s="129"/>
      <c r="AE15" s="129"/>
      <c r="AF15" s="129"/>
      <c r="AG15" s="129"/>
      <c r="AH15" s="129"/>
      <c r="AI15" s="129"/>
      <c r="AJ15" s="129"/>
      <c r="AK15" s="129"/>
      <c r="AL15" s="129"/>
      <c r="AM15" s="129"/>
      <c r="AN15" s="129"/>
      <c r="AO15" s="129"/>
      <c r="AP15" s="129"/>
      <c r="AQ15" s="129"/>
      <c r="AR15" s="129"/>
      <c r="AS15" s="129"/>
      <c r="AT15" s="129"/>
      <c r="AU15" s="129"/>
      <c r="AV15" s="129"/>
      <c r="AW15" s="129"/>
      <c r="AX15" s="129"/>
      <c r="AY15" s="129"/>
      <c r="AZ15" s="129"/>
      <c r="BA15" s="129"/>
      <c r="BB15" s="129"/>
      <c r="BC15" s="129"/>
      <c r="BD15" s="129"/>
      <c r="BE15" s="129"/>
      <c r="BF15" s="129"/>
      <c r="BG15" s="129"/>
      <c r="BH15" s="129"/>
      <c r="BI15" s="129"/>
      <c r="BJ15" s="129"/>
      <c r="BK15" s="129"/>
      <c r="CA15" s="129">
        <v>1</v>
      </c>
      <c r="CB15" s="129">
        <v>1</v>
      </c>
      <c r="CZ15" s="81">
        <v>1</v>
      </c>
    </row>
    <row r="16" spans="1:104" x14ac:dyDescent="0.2">
      <c r="A16" s="130"/>
      <c r="B16" s="131"/>
      <c r="C16" s="203" t="s">
        <v>229</v>
      </c>
      <c r="D16" s="204"/>
      <c r="E16" s="134">
        <v>23.934999999999999</v>
      </c>
      <c r="F16" s="135"/>
      <c r="G16" s="136"/>
      <c r="H16" s="137"/>
      <c r="I16" s="132"/>
      <c r="J16" s="138"/>
      <c r="K16" s="132"/>
      <c r="M16" s="139" t="s">
        <v>229</v>
      </c>
      <c r="O16" s="119"/>
      <c r="Z16" s="129"/>
      <c r="AA16" s="129"/>
      <c r="AB16" s="129"/>
      <c r="AC16" s="129"/>
      <c r="AD16" s="129"/>
      <c r="AE16" s="129"/>
      <c r="AF16" s="129"/>
      <c r="AG16" s="129"/>
      <c r="AH16" s="129"/>
      <c r="AI16" s="129"/>
      <c r="AJ16" s="129"/>
      <c r="AK16" s="129"/>
      <c r="AL16" s="129"/>
      <c r="AM16" s="129"/>
      <c r="AN16" s="129"/>
      <c r="AO16" s="129"/>
      <c r="AP16" s="129"/>
      <c r="AQ16" s="129"/>
      <c r="AR16" s="129"/>
      <c r="AS16" s="129"/>
      <c r="AT16" s="129"/>
      <c r="AU16" s="129"/>
      <c r="AV16" s="129"/>
      <c r="AW16" s="129"/>
      <c r="AX16" s="129"/>
      <c r="AY16" s="129"/>
      <c r="AZ16" s="129"/>
      <c r="BA16" s="129"/>
      <c r="BB16" s="129"/>
      <c r="BC16" s="129"/>
      <c r="BD16" s="140" t="str">
        <f>C15</f>
        <v>Uložení sypaniny na skládku</v>
      </c>
      <c r="BE16" s="129"/>
      <c r="BF16" s="129"/>
      <c r="BG16" s="129"/>
      <c r="BH16" s="129"/>
      <c r="BI16" s="129"/>
      <c r="BJ16" s="129"/>
      <c r="BK16" s="129"/>
    </row>
    <row r="17" spans="1:104" x14ac:dyDescent="0.2">
      <c r="A17" s="120">
        <v>6</v>
      </c>
      <c r="B17" s="121" t="s">
        <v>64</v>
      </c>
      <c r="C17" s="122" t="s">
        <v>65</v>
      </c>
      <c r="D17" s="123" t="s">
        <v>54</v>
      </c>
      <c r="E17" s="124">
        <v>5.79</v>
      </c>
      <c r="F17" s="125"/>
      <c r="G17" s="126">
        <f>E17*F17</f>
        <v>0</v>
      </c>
      <c r="H17" s="127">
        <v>0</v>
      </c>
      <c r="I17" s="128">
        <f>E17*H17</f>
        <v>0</v>
      </c>
      <c r="J17" s="127">
        <v>0</v>
      </c>
      <c r="K17" s="128">
        <f>E17*J17</f>
        <v>0</v>
      </c>
      <c r="O17" s="119"/>
      <c r="Z17" s="129"/>
      <c r="AA17" s="129">
        <v>1</v>
      </c>
      <c r="AB17" s="129">
        <v>1</v>
      </c>
      <c r="AC17" s="129">
        <v>1</v>
      </c>
      <c r="AD17" s="129"/>
      <c r="AE17" s="129"/>
      <c r="AF17" s="129"/>
      <c r="AG17" s="129"/>
      <c r="AH17" s="129"/>
      <c r="AI17" s="129"/>
      <c r="AJ17" s="129"/>
      <c r="AK17" s="129"/>
      <c r="AL17" s="129"/>
      <c r="AM17" s="129"/>
      <c r="AN17" s="129"/>
      <c r="AO17" s="129"/>
      <c r="AP17" s="129"/>
      <c r="AQ17" s="129"/>
      <c r="AR17" s="129"/>
      <c r="AS17" s="129"/>
      <c r="AT17" s="129"/>
      <c r="AU17" s="129"/>
      <c r="AV17" s="129"/>
      <c r="AW17" s="129"/>
      <c r="AX17" s="129"/>
      <c r="AY17" s="129"/>
      <c r="AZ17" s="129"/>
      <c r="BA17" s="129"/>
      <c r="BB17" s="129"/>
      <c r="BC17" s="129"/>
      <c r="BD17" s="129"/>
      <c r="BE17" s="129"/>
      <c r="BF17" s="129"/>
      <c r="BG17" s="129"/>
      <c r="BH17" s="129"/>
      <c r="BI17" s="129"/>
      <c r="BJ17" s="129"/>
      <c r="BK17" s="129"/>
      <c r="CA17" s="129">
        <v>1</v>
      </c>
      <c r="CB17" s="129">
        <v>1</v>
      </c>
      <c r="CZ17" s="81">
        <v>1</v>
      </c>
    </row>
    <row r="18" spans="1:104" x14ac:dyDescent="0.2">
      <c r="A18" s="130"/>
      <c r="B18" s="131"/>
      <c r="C18" s="203" t="s">
        <v>230</v>
      </c>
      <c r="D18" s="204"/>
      <c r="E18" s="134">
        <v>5.79</v>
      </c>
      <c r="F18" s="135"/>
      <c r="G18" s="136"/>
      <c r="H18" s="137"/>
      <c r="I18" s="132"/>
      <c r="J18" s="138"/>
      <c r="K18" s="132"/>
      <c r="M18" s="139" t="s">
        <v>230</v>
      </c>
      <c r="O18" s="11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40" t="str">
        <f>C17</f>
        <v>Zásyp jam, rýh, šachet se zhutněním</v>
      </c>
      <c r="BE18" s="129"/>
      <c r="BF18" s="129"/>
      <c r="BG18" s="129"/>
      <c r="BH18" s="129"/>
      <c r="BI18" s="129"/>
      <c r="BJ18" s="129"/>
      <c r="BK18" s="129"/>
    </row>
    <row r="19" spans="1:104" x14ac:dyDescent="0.2">
      <c r="A19" s="120">
        <v>7</v>
      </c>
      <c r="B19" s="121" t="s">
        <v>67</v>
      </c>
      <c r="C19" s="122" t="s">
        <v>68</v>
      </c>
      <c r="D19" s="123" t="s">
        <v>35</v>
      </c>
      <c r="E19" s="124">
        <v>111.2</v>
      </c>
      <c r="F19" s="125"/>
      <c r="G19" s="126">
        <f>E19*F19</f>
        <v>0</v>
      </c>
      <c r="H19" s="127">
        <v>0</v>
      </c>
      <c r="I19" s="128">
        <f>E19*H19</f>
        <v>0</v>
      </c>
      <c r="J19" s="127">
        <v>0</v>
      </c>
      <c r="K19" s="128">
        <f>E19*J19</f>
        <v>0</v>
      </c>
      <c r="O19" s="119"/>
      <c r="Z19" s="129"/>
      <c r="AA19" s="129">
        <v>1</v>
      </c>
      <c r="AB19" s="129">
        <v>1</v>
      </c>
      <c r="AC19" s="129">
        <v>1</v>
      </c>
      <c r="AD19" s="129"/>
      <c r="AE19" s="129"/>
      <c r="AF19" s="129"/>
      <c r="AG19" s="129"/>
      <c r="AH19" s="129"/>
      <c r="AI19" s="129"/>
      <c r="AJ19" s="129"/>
      <c r="AK19" s="129"/>
      <c r="AL19" s="129"/>
      <c r="AM19" s="129"/>
      <c r="AN19" s="129"/>
      <c r="AO19" s="129"/>
      <c r="AP19" s="129"/>
      <c r="AQ19" s="129"/>
      <c r="AR19" s="129"/>
      <c r="AS19" s="129"/>
      <c r="AT19" s="129"/>
      <c r="AU19" s="129"/>
      <c r="AV19" s="129"/>
      <c r="AW19" s="129"/>
      <c r="AX19" s="129"/>
      <c r="AY19" s="129"/>
      <c r="AZ19" s="129"/>
      <c r="BA19" s="129"/>
      <c r="BB19" s="129"/>
      <c r="BC19" s="129"/>
      <c r="BD19" s="129"/>
      <c r="BE19" s="129"/>
      <c r="BF19" s="129"/>
      <c r="BG19" s="129"/>
      <c r="BH19" s="129"/>
      <c r="BI19" s="129"/>
      <c r="BJ19" s="129"/>
      <c r="BK19" s="129"/>
      <c r="CA19" s="129">
        <v>1</v>
      </c>
      <c r="CB19" s="129">
        <v>1</v>
      </c>
      <c r="CZ19" s="81">
        <v>1</v>
      </c>
    </row>
    <row r="20" spans="1:104" x14ac:dyDescent="0.2">
      <c r="A20" s="130"/>
      <c r="B20" s="131"/>
      <c r="C20" s="203" t="s">
        <v>231</v>
      </c>
      <c r="D20" s="204"/>
      <c r="E20" s="134">
        <v>111.2</v>
      </c>
      <c r="F20" s="135"/>
      <c r="G20" s="136"/>
      <c r="H20" s="137"/>
      <c r="I20" s="132"/>
      <c r="J20" s="138"/>
      <c r="K20" s="132"/>
      <c r="M20" s="139" t="s">
        <v>231</v>
      </c>
      <c r="O20" s="119"/>
      <c r="Z20" s="129"/>
      <c r="AA20" s="129"/>
      <c r="AB20" s="129"/>
      <c r="AC20" s="129"/>
      <c r="AD20" s="129"/>
      <c r="AE20" s="129"/>
      <c r="AF20" s="129"/>
      <c r="AG20" s="129"/>
      <c r="AH20" s="129"/>
      <c r="AI20" s="129"/>
      <c r="AJ20" s="129"/>
      <c r="AK20" s="129"/>
      <c r="AL20" s="129"/>
      <c r="AM20" s="129"/>
      <c r="AN20" s="129"/>
      <c r="AO20" s="129"/>
      <c r="AP20" s="129"/>
      <c r="AQ20" s="129"/>
      <c r="AR20" s="129"/>
      <c r="AS20" s="129"/>
      <c r="AT20" s="129"/>
      <c r="AU20" s="129"/>
      <c r="AV20" s="129"/>
      <c r="AW20" s="129"/>
      <c r="AX20" s="129"/>
      <c r="AY20" s="129"/>
      <c r="AZ20" s="129"/>
      <c r="BA20" s="129"/>
      <c r="BB20" s="129"/>
      <c r="BC20" s="129"/>
      <c r="BD20" s="140" t="str">
        <f>C19</f>
        <v>Úprava pláně v zářezech v hor. 1-4, se zhutněním</v>
      </c>
      <c r="BE20" s="129"/>
      <c r="BF20" s="129"/>
      <c r="BG20" s="129"/>
      <c r="BH20" s="129"/>
      <c r="BI20" s="129"/>
      <c r="BJ20" s="129"/>
      <c r="BK20" s="129"/>
    </row>
    <row r="21" spans="1:104" x14ac:dyDescent="0.2">
      <c r="A21" s="141" t="s">
        <v>36</v>
      </c>
      <c r="B21" s="142" t="s">
        <v>32</v>
      </c>
      <c r="C21" s="143" t="s">
        <v>33</v>
      </c>
      <c r="D21" s="144"/>
      <c r="E21" s="145"/>
      <c r="F21" s="145"/>
      <c r="G21" s="146">
        <f>SUM(G10:G20)</f>
        <v>0</v>
      </c>
      <c r="H21" s="147"/>
      <c r="I21" s="148">
        <f>SUM(I10:I20)</f>
        <v>0</v>
      </c>
      <c r="J21" s="149"/>
      <c r="K21" s="148">
        <f>SUM(K10:K20)</f>
        <v>0</v>
      </c>
      <c r="O21" s="119"/>
      <c r="X21" s="150">
        <f>K21</f>
        <v>0</v>
      </c>
      <c r="Y21" s="150">
        <f>I21</f>
        <v>0</v>
      </c>
      <c r="Z21" s="151">
        <f>G21</f>
        <v>0</v>
      </c>
      <c r="AA21" s="129"/>
      <c r="AB21" s="129"/>
      <c r="AC21" s="129"/>
      <c r="AD21" s="129"/>
      <c r="AE21" s="129"/>
      <c r="AF21" s="129"/>
      <c r="AG21" s="129"/>
      <c r="AH21" s="129"/>
      <c r="AI21" s="129"/>
      <c r="AJ21" s="129"/>
      <c r="AK21" s="129"/>
      <c r="AL21" s="129"/>
      <c r="AM21" s="129"/>
      <c r="AN21" s="129"/>
      <c r="AO21" s="129"/>
      <c r="AP21" s="129"/>
      <c r="AQ21" s="129"/>
      <c r="AR21" s="129"/>
      <c r="AS21" s="129"/>
      <c r="AT21" s="129"/>
      <c r="AU21" s="129"/>
      <c r="AV21" s="129"/>
      <c r="AW21" s="129"/>
      <c r="AX21" s="129"/>
      <c r="AY21" s="129"/>
      <c r="AZ21" s="129"/>
      <c r="BA21" s="152"/>
      <c r="BB21" s="152"/>
      <c r="BC21" s="152"/>
      <c r="BD21" s="152"/>
      <c r="BE21" s="152"/>
      <c r="BF21" s="152"/>
      <c r="BG21" s="129"/>
      <c r="BH21" s="129"/>
      <c r="BI21" s="129"/>
      <c r="BJ21" s="129"/>
      <c r="BK21" s="129"/>
    </row>
    <row r="22" spans="1:104" ht="14.25" customHeight="1" x14ac:dyDescent="0.2">
      <c r="A22" s="109" t="s">
        <v>31</v>
      </c>
      <c r="B22" s="110" t="s">
        <v>70</v>
      </c>
      <c r="C22" s="111" t="s">
        <v>71</v>
      </c>
      <c r="D22" s="112"/>
      <c r="E22" s="113"/>
      <c r="F22" s="113"/>
      <c r="G22" s="114"/>
      <c r="H22" s="115"/>
      <c r="I22" s="116"/>
      <c r="J22" s="117"/>
      <c r="K22" s="118"/>
      <c r="O22" s="119"/>
    </row>
    <row r="23" spans="1:104" x14ac:dyDescent="0.2">
      <c r="A23" s="120">
        <v>8</v>
      </c>
      <c r="B23" s="121" t="s">
        <v>72</v>
      </c>
      <c r="C23" s="122" t="s">
        <v>73</v>
      </c>
      <c r="D23" s="123" t="s">
        <v>35</v>
      </c>
      <c r="E23" s="124">
        <v>28.95</v>
      </c>
      <c r="F23" s="125"/>
      <c r="G23" s="126">
        <f t="shared" ref="G23:G28" si="0">E23*F23</f>
        <v>0</v>
      </c>
      <c r="H23" s="127">
        <v>0</v>
      </c>
      <c r="I23" s="128">
        <f t="shared" ref="I23:I28" si="1">E23*H23</f>
        <v>0</v>
      </c>
      <c r="J23" s="127">
        <v>0</v>
      </c>
      <c r="K23" s="128">
        <f t="shared" ref="K23:K28" si="2">E23*J23</f>
        <v>0</v>
      </c>
      <c r="O23" s="119"/>
      <c r="Z23" s="129"/>
      <c r="AA23" s="129">
        <v>1</v>
      </c>
      <c r="AB23" s="129">
        <v>1</v>
      </c>
      <c r="AC23" s="129">
        <v>1</v>
      </c>
      <c r="AD23" s="129"/>
      <c r="AE23" s="129"/>
      <c r="AF23" s="129"/>
      <c r="AG23" s="129"/>
      <c r="AH23" s="129"/>
      <c r="AI23" s="129"/>
      <c r="AJ23" s="129"/>
      <c r="AK23" s="129"/>
      <c r="AL23" s="129"/>
      <c r="AM23" s="129"/>
      <c r="AN23" s="129"/>
      <c r="AO23" s="129"/>
      <c r="AP23" s="129"/>
      <c r="AQ23" s="129"/>
      <c r="AR23" s="129"/>
      <c r="AS23" s="129"/>
      <c r="AT23" s="129"/>
      <c r="AU23" s="129"/>
      <c r="AV23" s="129"/>
      <c r="AW23" s="129"/>
      <c r="AX23" s="129"/>
      <c r="AY23" s="129"/>
      <c r="AZ23" s="129"/>
      <c r="BA23" s="129"/>
      <c r="BB23" s="129"/>
      <c r="BC23" s="129"/>
      <c r="BD23" s="129"/>
      <c r="BE23" s="129"/>
      <c r="BF23" s="129"/>
      <c r="BG23" s="129"/>
      <c r="BH23" s="129"/>
      <c r="BI23" s="129"/>
      <c r="BJ23" s="129"/>
      <c r="BK23" s="129"/>
      <c r="CA23" s="129">
        <v>1</v>
      </c>
      <c r="CB23" s="129">
        <v>1</v>
      </c>
      <c r="CZ23" s="81">
        <v>1</v>
      </c>
    </row>
    <row r="24" spans="1:104" x14ac:dyDescent="0.2">
      <c r="A24" s="120">
        <v>9</v>
      </c>
      <c r="B24" s="121" t="s">
        <v>75</v>
      </c>
      <c r="C24" s="122" t="s">
        <v>76</v>
      </c>
      <c r="D24" s="123" t="s">
        <v>35</v>
      </c>
      <c r="E24" s="124">
        <v>17.37</v>
      </c>
      <c r="F24" s="125"/>
      <c r="G24" s="126">
        <f t="shared" si="0"/>
        <v>0</v>
      </c>
      <c r="H24" s="127">
        <v>0</v>
      </c>
      <c r="I24" s="128">
        <f t="shared" si="1"/>
        <v>0</v>
      </c>
      <c r="J24" s="127">
        <v>0</v>
      </c>
      <c r="K24" s="128">
        <f t="shared" si="2"/>
        <v>0</v>
      </c>
      <c r="O24" s="119"/>
      <c r="Z24" s="129"/>
      <c r="AA24" s="129">
        <v>1</v>
      </c>
      <c r="AB24" s="129">
        <v>1</v>
      </c>
      <c r="AC24" s="129">
        <v>1</v>
      </c>
      <c r="AD24" s="129"/>
      <c r="AE24" s="129"/>
      <c r="AF24" s="129"/>
      <c r="AG24" s="129"/>
      <c r="AH24" s="129"/>
      <c r="AI24" s="129"/>
      <c r="AJ24" s="129"/>
      <c r="AK24" s="129"/>
      <c r="AL24" s="129"/>
      <c r="AM24" s="129"/>
      <c r="AN24" s="129"/>
      <c r="AO24" s="129"/>
      <c r="AP24" s="129"/>
      <c r="AQ24" s="129"/>
      <c r="AR24" s="129"/>
      <c r="AS24" s="129"/>
      <c r="AT24" s="129"/>
      <c r="AU24" s="129"/>
      <c r="AV24" s="129"/>
      <c r="AW24" s="129"/>
      <c r="AX24" s="129"/>
      <c r="AY24" s="129"/>
      <c r="AZ24" s="129"/>
      <c r="BA24" s="129"/>
      <c r="BB24" s="129"/>
      <c r="BC24" s="129"/>
      <c r="BD24" s="129"/>
      <c r="BE24" s="129"/>
      <c r="BF24" s="129"/>
      <c r="BG24" s="129"/>
      <c r="BH24" s="129"/>
      <c r="BI24" s="129"/>
      <c r="BJ24" s="129"/>
      <c r="BK24" s="129"/>
      <c r="CA24" s="129">
        <v>1</v>
      </c>
      <c r="CB24" s="129">
        <v>1</v>
      </c>
      <c r="CZ24" s="81">
        <v>1</v>
      </c>
    </row>
    <row r="25" spans="1:104" x14ac:dyDescent="0.2">
      <c r="A25" s="120">
        <v>10</v>
      </c>
      <c r="B25" s="121" t="s">
        <v>78</v>
      </c>
      <c r="C25" s="122" t="s">
        <v>79</v>
      </c>
      <c r="D25" s="123" t="s">
        <v>35</v>
      </c>
      <c r="E25" s="124">
        <v>28.95</v>
      </c>
      <c r="F25" s="125"/>
      <c r="G25" s="126">
        <f t="shared" si="0"/>
        <v>0</v>
      </c>
      <c r="H25" s="127">
        <v>0</v>
      </c>
      <c r="I25" s="128">
        <f t="shared" si="1"/>
        <v>0</v>
      </c>
      <c r="J25" s="127">
        <v>0</v>
      </c>
      <c r="K25" s="128">
        <f t="shared" si="2"/>
        <v>0</v>
      </c>
      <c r="O25" s="119"/>
      <c r="Z25" s="129"/>
      <c r="AA25" s="129">
        <v>1</v>
      </c>
      <c r="AB25" s="129">
        <v>1</v>
      </c>
      <c r="AC25" s="129">
        <v>1</v>
      </c>
      <c r="AD25" s="129"/>
      <c r="AE25" s="129"/>
      <c r="AF25" s="129"/>
      <c r="AG25" s="129"/>
      <c r="AH25" s="129"/>
      <c r="AI25" s="129"/>
      <c r="AJ25" s="129"/>
      <c r="AK25" s="129"/>
      <c r="AL25" s="129"/>
      <c r="AM25" s="129"/>
      <c r="AN25" s="129"/>
      <c r="AO25" s="129"/>
      <c r="AP25" s="129"/>
      <c r="AQ25" s="129"/>
      <c r="AR25" s="129"/>
      <c r="AS25" s="129"/>
      <c r="AT25" s="129"/>
      <c r="AU25" s="129"/>
      <c r="AV25" s="129"/>
      <c r="AW25" s="129"/>
      <c r="AX25" s="129"/>
      <c r="AY25" s="129"/>
      <c r="AZ25" s="129"/>
      <c r="BA25" s="129"/>
      <c r="BB25" s="129"/>
      <c r="BC25" s="129"/>
      <c r="BD25" s="129"/>
      <c r="BE25" s="129"/>
      <c r="BF25" s="129"/>
      <c r="BG25" s="129"/>
      <c r="BH25" s="129"/>
      <c r="BI25" s="129"/>
      <c r="BJ25" s="129"/>
      <c r="BK25" s="129"/>
      <c r="CA25" s="129">
        <v>1</v>
      </c>
      <c r="CB25" s="129">
        <v>1</v>
      </c>
      <c r="CZ25" s="81">
        <v>1</v>
      </c>
    </row>
    <row r="26" spans="1:104" x14ac:dyDescent="0.2">
      <c r="A26" s="120">
        <v>11</v>
      </c>
      <c r="B26" s="121" t="s">
        <v>80</v>
      </c>
      <c r="C26" s="122" t="s">
        <v>81</v>
      </c>
      <c r="D26" s="123" t="s">
        <v>35</v>
      </c>
      <c r="E26" s="124">
        <v>28.95</v>
      </c>
      <c r="F26" s="125"/>
      <c r="G26" s="126">
        <f t="shared" si="0"/>
        <v>0</v>
      </c>
      <c r="H26" s="127">
        <v>0</v>
      </c>
      <c r="I26" s="128">
        <f t="shared" si="1"/>
        <v>0</v>
      </c>
      <c r="J26" s="127">
        <v>0</v>
      </c>
      <c r="K26" s="128">
        <f t="shared" si="2"/>
        <v>0</v>
      </c>
      <c r="O26" s="119"/>
      <c r="Z26" s="129"/>
      <c r="AA26" s="129">
        <v>1</v>
      </c>
      <c r="AB26" s="129">
        <v>1</v>
      </c>
      <c r="AC26" s="129">
        <v>1</v>
      </c>
      <c r="AD26" s="129"/>
      <c r="AE26" s="129"/>
      <c r="AF26" s="129"/>
      <c r="AG26" s="129"/>
      <c r="AH26" s="129"/>
      <c r="AI26" s="129"/>
      <c r="AJ26" s="129"/>
      <c r="AK26" s="129"/>
      <c r="AL26" s="129"/>
      <c r="AM26" s="129"/>
      <c r="AN26" s="129"/>
      <c r="AO26" s="129"/>
      <c r="AP26" s="129"/>
      <c r="AQ26" s="129"/>
      <c r="AR26" s="129"/>
      <c r="AS26" s="129"/>
      <c r="AT26" s="129"/>
      <c r="AU26" s="129"/>
      <c r="AV26" s="129"/>
      <c r="AW26" s="129"/>
      <c r="AX26" s="129"/>
      <c r="AY26" s="129"/>
      <c r="AZ26" s="129"/>
      <c r="BA26" s="129"/>
      <c r="BB26" s="129"/>
      <c r="BC26" s="129"/>
      <c r="BD26" s="129"/>
      <c r="BE26" s="129"/>
      <c r="BF26" s="129"/>
      <c r="BG26" s="129"/>
      <c r="BH26" s="129"/>
      <c r="BI26" s="129"/>
      <c r="BJ26" s="129"/>
      <c r="BK26" s="129"/>
      <c r="CA26" s="129">
        <v>1</v>
      </c>
      <c r="CB26" s="129">
        <v>1</v>
      </c>
      <c r="CZ26" s="81">
        <v>1</v>
      </c>
    </row>
    <row r="27" spans="1:104" x14ac:dyDescent="0.2">
      <c r="A27" s="120">
        <v>12</v>
      </c>
      <c r="B27" s="121" t="s">
        <v>82</v>
      </c>
      <c r="C27" s="122" t="s">
        <v>83</v>
      </c>
      <c r="D27" s="123" t="s">
        <v>35</v>
      </c>
      <c r="E27" s="124">
        <v>28.95</v>
      </c>
      <c r="F27" s="125"/>
      <c r="G27" s="126">
        <f t="shared" si="0"/>
        <v>0</v>
      </c>
      <c r="H27" s="127">
        <v>0</v>
      </c>
      <c r="I27" s="128">
        <f t="shared" si="1"/>
        <v>0</v>
      </c>
      <c r="J27" s="127">
        <v>0</v>
      </c>
      <c r="K27" s="128">
        <f t="shared" si="2"/>
        <v>0</v>
      </c>
      <c r="O27" s="119"/>
      <c r="Z27" s="129"/>
      <c r="AA27" s="129">
        <v>1</v>
      </c>
      <c r="AB27" s="129">
        <v>1</v>
      </c>
      <c r="AC27" s="129">
        <v>1</v>
      </c>
      <c r="AD27" s="129"/>
      <c r="AE27" s="129"/>
      <c r="AF27" s="129"/>
      <c r="AG27" s="129"/>
      <c r="AH27" s="129"/>
      <c r="AI27" s="129"/>
      <c r="AJ27" s="129"/>
      <c r="AK27" s="129"/>
      <c r="AL27" s="129"/>
      <c r="AM27" s="129"/>
      <c r="AN27" s="129"/>
      <c r="AO27" s="129"/>
      <c r="AP27" s="129"/>
      <c r="AQ27" s="129"/>
      <c r="AR27" s="129"/>
      <c r="AS27" s="129"/>
      <c r="AT27" s="129"/>
      <c r="AU27" s="129"/>
      <c r="AV27" s="129"/>
      <c r="AW27" s="129"/>
      <c r="AX27" s="129"/>
      <c r="AY27" s="129"/>
      <c r="AZ27" s="129"/>
      <c r="BA27" s="129"/>
      <c r="BB27" s="129"/>
      <c r="BC27" s="129"/>
      <c r="BD27" s="129"/>
      <c r="BE27" s="129"/>
      <c r="BF27" s="129"/>
      <c r="BG27" s="129"/>
      <c r="BH27" s="129"/>
      <c r="BI27" s="129"/>
      <c r="BJ27" s="129"/>
      <c r="BK27" s="129"/>
      <c r="CA27" s="129">
        <v>1</v>
      </c>
      <c r="CB27" s="129">
        <v>1</v>
      </c>
      <c r="CZ27" s="81">
        <v>1</v>
      </c>
    </row>
    <row r="28" spans="1:104" x14ac:dyDescent="0.2">
      <c r="A28" s="120">
        <v>13</v>
      </c>
      <c r="B28" s="121" t="s">
        <v>84</v>
      </c>
      <c r="C28" s="122" t="s">
        <v>85</v>
      </c>
      <c r="D28" s="123" t="s">
        <v>86</v>
      </c>
      <c r="E28" s="124">
        <v>8.1059999999999999</v>
      </c>
      <c r="F28" s="125"/>
      <c r="G28" s="126">
        <f t="shared" si="0"/>
        <v>0</v>
      </c>
      <c r="H28" s="127">
        <v>9.9999999999944599E-4</v>
      </c>
      <c r="I28" s="128">
        <f t="shared" si="1"/>
        <v>8.1059999999955092E-3</v>
      </c>
      <c r="J28" s="127"/>
      <c r="K28" s="128">
        <f t="shared" si="2"/>
        <v>0</v>
      </c>
      <c r="O28" s="119"/>
      <c r="Z28" s="129"/>
      <c r="AA28" s="129">
        <v>3</v>
      </c>
      <c r="AB28" s="129">
        <v>1</v>
      </c>
      <c r="AC28" s="129">
        <v>572410</v>
      </c>
      <c r="AD28" s="129"/>
      <c r="AE28" s="129"/>
      <c r="AF28" s="129"/>
      <c r="AG28" s="129"/>
      <c r="AH28" s="129"/>
      <c r="AI28" s="129"/>
      <c r="AJ28" s="129"/>
      <c r="AK28" s="129"/>
      <c r="AL28" s="129"/>
      <c r="AM28" s="129"/>
      <c r="AN28" s="129"/>
      <c r="AO28" s="129"/>
      <c r="AP28" s="129"/>
      <c r="AQ28" s="129"/>
      <c r="AR28" s="129"/>
      <c r="AS28" s="129"/>
      <c r="AT28" s="129"/>
      <c r="AU28" s="129"/>
      <c r="AV28" s="129"/>
      <c r="AW28" s="129"/>
      <c r="AX28" s="129"/>
      <c r="AY28" s="129"/>
      <c r="AZ28" s="129"/>
      <c r="BA28" s="129"/>
      <c r="BB28" s="129"/>
      <c r="BC28" s="129"/>
      <c r="BD28" s="129"/>
      <c r="BE28" s="129"/>
      <c r="BF28" s="129"/>
      <c r="BG28" s="129"/>
      <c r="BH28" s="129"/>
      <c r="BI28" s="129"/>
      <c r="BJ28" s="129"/>
      <c r="BK28" s="129"/>
      <c r="CA28" s="129">
        <v>3</v>
      </c>
      <c r="CB28" s="129">
        <v>1</v>
      </c>
      <c r="CZ28" s="81">
        <v>1</v>
      </c>
    </row>
    <row r="29" spans="1:104" x14ac:dyDescent="0.2">
      <c r="A29" s="130"/>
      <c r="B29" s="131"/>
      <c r="C29" s="203" t="s">
        <v>232</v>
      </c>
      <c r="D29" s="204"/>
      <c r="E29" s="134">
        <v>5.79</v>
      </c>
      <c r="F29" s="135"/>
      <c r="G29" s="136"/>
      <c r="H29" s="137"/>
      <c r="I29" s="132"/>
      <c r="J29" s="138"/>
      <c r="K29" s="132"/>
      <c r="M29" s="139" t="s">
        <v>232</v>
      </c>
      <c r="O29" s="119"/>
      <c r="Z29" s="129"/>
      <c r="AA29" s="129"/>
      <c r="AB29" s="129"/>
      <c r="AC29" s="129"/>
      <c r="AD29" s="129"/>
      <c r="AE29" s="129"/>
      <c r="AF29" s="129"/>
      <c r="AG29" s="129"/>
      <c r="AH29" s="129"/>
      <c r="AI29" s="129"/>
      <c r="AJ29" s="129"/>
      <c r="AK29" s="129"/>
      <c r="AL29" s="129"/>
      <c r="AM29" s="129"/>
      <c r="AN29" s="129"/>
      <c r="AO29" s="129"/>
      <c r="AP29" s="129"/>
      <c r="AQ29" s="129"/>
      <c r="AR29" s="129"/>
      <c r="AS29" s="129"/>
      <c r="AT29" s="129"/>
      <c r="AU29" s="129"/>
      <c r="AV29" s="129"/>
      <c r="AW29" s="129"/>
      <c r="AX29" s="129"/>
      <c r="AY29" s="129"/>
      <c r="AZ29" s="129"/>
      <c r="BA29" s="129"/>
      <c r="BB29" s="129"/>
      <c r="BC29" s="129"/>
      <c r="BD29" s="140" t="str">
        <f>C28</f>
        <v>Směs travní parková II. mírná zátěž PROFI</v>
      </c>
      <c r="BE29" s="129"/>
      <c r="BF29" s="129"/>
      <c r="BG29" s="129"/>
      <c r="BH29" s="129"/>
      <c r="BI29" s="129"/>
      <c r="BJ29" s="129"/>
      <c r="BK29" s="129"/>
    </row>
    <row r="30" spans="1:104" x14ac:dyDescent="0.2">
      <c r="A30" s="130"/>
      <c r="B30" s="131"/>
      <c r="C30" s="203" t="s">
        <v>233</v>
      </c>
      <c r="D30" s="204"/>
      <c r="E30" s="134">
        <v>2.3159999999999998</v>
      </c>
      <c r="F30" s="135"/>
      <c r="G30" s="136"/>
      <c r="H30" s="137"/>
      <c r="I30" s="132"/>
      <c r="J30" s="138"/>
      <c r="K30" s="132"/>
      <c r="M30" s="139" t="s">
        <v>233</v>
      </c>
      <c r="O30" s="119"/>
      <c r="Z30" s="129"/>
      <c r="AA30" s="129"/>
      <c r="AB30" s="129"/>
      <c r="AC30" s="129"/>
      <c r="AD30" s="129"/>
      <c r="AE30" s="129"/>
      <c r="AF30" s="129"/>
      <c r="AG30" s="129"/>
      <c r="AH30" s="129"/>
      <c r="AI30" s="129"/>
      <c r="AJ30" s="129"/>
      <c r="AK30" s="129"/>
      <c r="AL30" s="129"/>
      <c r="AM30" s="129"/>
      <c r="AN30" s="129"/>
      <c r="AO30" s="129"/>
      <c r="AP30" s="129"/>
      <c r="AQ30" s="129"/>
      <c r="AR30" s="129"/>
      <c r="AS30" s="129"/>
      <c r="AT30" s="129"/>
      <c r="AU30" s="129"/>
      <c r="AV30" s="129"/>
      <c r="AW30" s="129"/>
      <c r="AX30" s="129"/>
      <c r="AY30" s="129"/>
      <c r="AZ30" s="129"/>
      <c r="BA30" s="129"/>
      <c r="BB30" s="129"/>
      <c r="BC30" s="129"/>
      <c r="BD30" s="140" t="str">
        <f>C29</f>
        <v>úsek č. 1-první osetí - spotřeba 200g/m2:28,95*200/1000</v>
      </c>
      <c r="BE30" s="129"/>
      <c r="BF30" s="129"/>
      <c r="BG30" s="129"/>
      <c r="BH30" s="129"/>
      <c r="BI30" s="129"/>
      <c r="BJ30" s="129"/>
      <c r="BK30" s="129"/>
    </row>
    <row r="31" spans="1:104" x14ac:dyDescent="0.2">
      <c r="A31" s="120">
        <v>14</v>
      </c>
      <c r="B31" s="121" t="s">
        <v>89</v>
      </c>
      <c r="C31" s="122" t="s">
        <v>90</v>
      </c>
      <c r="D31" s="123" t="s">
        <v>54</v>
      </c>
      <c r="E31" s="124">
        <v>1.74</v>
      </c>
      <c r="F31" s="125"/>
      <c r="G31" s="126">
        <f>E31*F31</f>
        <v>0</v>
      </c>
      <c r="H31" s="127">
        <v>1.6700000000000701</v>
      </c>
      <c r="I31" s="128">
        <f>E31*H31</f>
        <v>2.9058000000001218</v>
      </c>
      <c r="J31" s="127"/>
      <c r="K31" s="128">
        <f>E31*J31</f>
        <v>0</v>
      </c>
      <c r="O31" s="119"/>
      <c r="Z31" s="129"/>
      <c r="AA31" s="129">
        <v>3</v>
      </c>
      <c r="AB31" s="129">
        <v>10</v>
      </c>
      <c r="AC31" s="129">
        <v>10364200</v>
      </c>
      <c r="AD31" s="129"/>
      <c r="AE31" s="129"/>
      <c r="AF31" s="129"/>
      <c r="AG31" s="129"/>
      <c r="AH31" s="129"/>
      <c r="AI31" s="129"/>
      <c r="AJ31" s="129"/>
      <c r="AK31" s="129"/>
      <c r="AL31" s="129"/>
      <c r="AM31" s="129"/>
      <c r="AN31" s="129"/>
      <c r="AO31" s="129"/>
      <c r="AP31" s="129"/>
      <c r="AQ31" s="129"/>
      <c r="AR31" s="129"/>
      <c r="AS31" s="129"/>
      <c r="AT31" s="129"/>
      <c r="AU31" s="129"/>
      <c r="AV31" s="129"/>
      <c r="AW31" s="129"/>
      <c r="AX31" s="129"/>
      <c r="AY31" s="129"/>
      <c r="AZ31" s="129"/>
      <c r="BA31" s="129"/>
      <c r="BB31" s="129"/>
      <c r="BC31" s="129"/>
      <c r="BD31" s="129"/>
      <c r="BE31" s="129"/>
      <c r="BF31" s="129"/>
      <c r="BG31" s="129"/>
      <c r="BH31" s="129"/>
      <c r="BI31" s="129"/>
      <c r="BJ31" s="129"/>
      <c r="BK31" s="129"/>
      <c r="CA31" s="129">
        <v>3</v>
      </c>
      <c r="CB31" s="129">
        <v>10</v>
      </c>
      <c r="CZ31" s="81">
        <v>1</v>
      </c>
    </row>
    <row r="32" spans="1:104" x14ac:dyDescent="0.2">
      <c r="A32" s="141" t="s">
        <v>36</v>
      </c>
      <c r="B32" s="142" t="s">
        <v>70</v>
      </c>
      <c r="C32" s="143" t="s">
        <v>71</v>
      </c>
      <c r="D32" s="144"/>
      <c r="E32" s="145"/>
      <c r="F32" s="145"/>
      <c r="G32" s="146">
        <f>SUM(G22:G31)</f>
        <v>0</v>
      </c>
      <c r="H32" s="147"/>
      <c r="I32" s="148">
        <f>SUM(I22:I31)</f>
        <v>2.9139060000001176</v>
      </c>
      <c r="J32" s="149"/>
      <c r="K32" s="148">
        <f>SUM(K22:K31)</f>
        <v>0</v>
      </c>
      <c r="O32" s="119"/>
      <c r="X32" s="150">
        <f>K32</f>
        <v>0</v>
      </c>
      <c r="Y32" s="150">
        <f>I32</f>
        <v>2.9139060000001176</v>
      </c>
      <c r="Z32" s="151">
        <f>G32</f>
        <v>0</v>
      </c>
      <c r="AA32" s="129"/>
      <c r="AB32" s="129"/>
      <c r="AC32" s="129"/>
      <c r="AD32" s="129"/>
      <c r="AE32" s="129"/>
      <c r="AF32" s="129"/>
      <c r="AG32" s="129"/>
      <c r="AH32" s="129"/>
      <c r="AI32" s="129"/>
      <c r="AJ32" s="129"/>
      <c r="AK32" s="129"/>
      <c r="AL32" s="129"/>
      <c r="AM32" s="129"/>
      <c r="AN32" s="129"/>
      <c r="AO32" s="129"/>
      <c r="AP32" s="129"/>
      <c r="AQ32" s="129"/>
      <c r="AR32" s="129"/>
      <c r="AS32" s="129"/>
      <c r="AT32" s="129"/>
      <c r="AU32" s="129"/>
      <c r="AV32" s="129"/>
      <c r="AW32" s="129"/>
      <c r="AX32" s="129"/>
      <c r="AY32" s="129"/>
      <c r="AZ32" s="129"/>
      <c r="BA32" s="152"/>
      <c r="BB32" s="152"/>
      <c r="BC32" s="152"/>
      <c r="BD32" s="152"/>
      <c r="BE32" s="152"/>
      <c r="BF32" s="152"/>
      <c r="BG32" s="129"/>
      <c r="BH32" s="129"/>
      <c r="BI32" s="129"/>
      <c r="BJ32" s="129"/>
      <c r="BK32" s="129"/>
    </row>
    <row r="33" spans="1:104" ht="14.25" customHeight="1" x14ac:dyDescent="0.2">
      <c r="A33" s="109" t="s">
        <v>31</v>
      </c>
      <c r="B33" s="110" t="s">
        <v>92</v>
      </c>
      <c r="C33" s="111" t="s">
        <v>93</v>
      </c>
      <c r="D33" s="112"/>
      <c r="E33" s="113"/>
      <c r="F33" s="113"/>
      <c r="G33" s="114"/>
      <c r="H33" s="115"/>
      <c r="I33" s="116"/>
      <c r="J33" s="117"/>
      <c r="K33" s="118"/>
      <c r="O33" s="119"/>
    </row>
    <row r="34" spans="1:104" ht="22.5" x14ac:dyDescent="0.2">
      <c r="A34" s="120">
        <v>15</v>
      </c>
      <c r="B34" s="121" t="s">
        <v>94</v>
      </c>
      <c r="C34" s="122" t="s">
        <v>95</v>
      </c>
      <c r="D34" s="123" t="s">
        <v>35</v>
      </c>
      <c r="E34" s="124">
        <v>91.25</v>
      </c>
      <c r="F34" s="125"/>
      <c r="G34" s="126">
        <f>E34*F34</f>
        <v>0</v>
      </c>
      <c r="H34" s="127">
        <v>0.37800000000015599</v>
      </c>
      <c r="I34" s="128">
        <f>E34*H34</f>
        <v>34.492500000014232</v>
      </c>
      <c r="J34" s="127">
        <v>0</v>
      </c>
      <c r="K34" s="128">
        <f>E34*J34</f>
        <v>0</v>
      </c>
      <c r="O34" s="119"/>
      <c r="Z34" s="129"/>
      <c r="AA34" s="129">
        <v>1</v>
      </c>
      <c r="AB34" s="129">
        <v>1</v>
      </c>
      <c r="AC34" s="129">
        <v>1</v>
      </c>
      <c r="AD34" s="129"/>
      <c r="AE34" s="129"/>
      <c r="AF34" s="129"/>
      <c r="AG34" s="129"/>
      <c r="AH34" s="129"/>
      <c r="AI34" s="129"/>
      <c r="AJ34" s="129"/>
      <c r="AK34" s="129"/>
      <c r="AL34" s="129"/>
      <c r="AM34" s="129"/>
      <c r="AN34" s="129"/>
      <c r="AO34" s="129"/>
      <c r="AP34" s="129"/>
      <c r="AQ34" s="129"/>
      <c r="AR34" s="129"/>
      <c r="AS34" s="129"/>
      <c r="AT34" s="129"/>
      <c r="AU34" s="129"/>
      <c r="AV34" s="129"/>
      <c r="AW34" s="129"/>
      <c r="AX34" s="129"/>
      <c r="AY34" s="129"/>
      <c r="AZ34" s="129"/>
      <c r="BA34" s="129"/>
      <c r="BB34" s="129"/>
      <c r="BC34" s="129"/>
      <c r="BD34" s="129"/>
      <c r="BE34" s="129"/>
      <c r="BF34" s="129"/>
      <c r="BG34" s="129"/>
      <c r="BH34" s="129"/>
      <c r="BI34" s="129"/>
      <c r="BJ34" s="129"/>
      <c r="BK34" s="129"/>
      <c r="CA34" s="129">
        <v>1</v>
      </c>
      <c r="CB34" s="129">
        <v>1</v>
      </c>
      <c r="CZ34" s="81">
        <v>1</v>
      </c>
    </row>
    <row r="35" spans="1:104" x14ac:dyDescent="0.2">
      <c r="A35" s="130"/>
      <c r="B35" s="131"/>
      <c r="C35" s="205"/>
      <c r="D35" s="206"/>
      <c r="E35" s="206"/>
      <c r="F35" s="206"/>
      <c r="G35" s="207"/>
      <c r="I35" s="132"/>
      <c r="K35" s="132"/>
      <c r="L35" s="133"/>
      <c r="O35" s="119"/>
      <c r="Z35" s="129"/>
      <c r="AA35" s="129"/>
      <c r="AB35" s="129"/>
      <c r="AC35" s="129"/>
      <c r="AD35" s="129"/>
      <c r="AE35" s="129"/>
      <c r="AF35" s="129"/>
      <c r="AG35" s="129"/>
      <c r="AH35" s="129"/>
      <c r="AI35" s="129"/>
      <c r="AJ35" s="129"/>
      <c r="AK35" s="129"/>
      <c r="AL35" s="129"/>
      <c r="AM35" s="129"/>
      <c r="AN35" s="129"/>
      <c r="AO35" s="129"/>
      <c r="AP35" s="129"/>
      <c r="AQ35" s="129"/>
      <c r="AR35" s="129"/>
      <c r="AS35" s="129"/>
      <c r="AT35" s="129"/>
      <c r="AU35" s="129"/>
      <c r="AV35" s="129"/>
      <c r="AW35" s="129"/>
      <c r="AX35" s="129"/>
      <c r="AY35" s="129"/>
      <c r="AZ35" s="129"/>
      <c r="BA35" s="129"/>
      <c r="BB35" s="129"/>
      <c r="BC35" s="129"/>
      <c r="BD35" s="129"/>
      <c r="BE35" s="129"/>
      <c r="BF35" s="129"/>
      <c r="BG35" s="129"/>
      <c r="BH35" s="129"/>
      <c r="BI35" s="129"/>
      <c r="BJ35" s="129"/>
      <c r="BK35" s="129"/>
    </row>
    <row r="36" spans="1:104" x14ac:dyDescent="0.2">
      <c r="A36" s="130"/>
      <c r="B36" s="131"/>
      <c r="C36" s="203" t="s">
        <v>234</v>
      </c>
      <c r="D36" s="204"/>
      <c r="E36" s="134">
        <v>91.25</v>
      </c>
      <c r="F36" s="135"/>
      <c r="G36" s="136"/>
      <c r="H36" s="137"/>
      <c r="I36" s="132"/>
      <c r="J36" s="138"/>
      <c r="K36" s="132"/>
      <c r="M36" s="139" t="s">
        <v>234</v>
      </c>
      <c r="O36" s="119"/>
      <c r="Z36" s="129"/>
      <c r="AA36" s="129"/>
      <c r="AB36" s="129"/>
      <c r="AC36" s="129"/>
      <c r="AD36" s="129"/>
      <c r="AE36" s="129"/>
      <c r="AF36" s="129"/>
      <c r="AG36" s="129"/>
      <c r="AH36" s="129"/>
      <c r="AI36" s="129"/>
      <c r="AJ36" s="129"/>
      <c r="AK36" s="129"/>
      <c r="AL36" s="129"/>
      <c r="AM36" s="129"/>
      <c r="AN36" s="129"/>
      <c r="AO36" s="129"/>
      <c r="AP36" s="129"/>
      <c r="AQ36" s="129"/>
      <c r="AR36" s="129"/>
      <c r="AS36" s="129"/>
      <c r="AT36" s="129"/>
      <c r="AU36" s="129"/>
      <c r="AV36" s="129"/>
      <c r="AW36" s="129"/>
      <c r="AX36" s="129"/>
      <c r="AY36" s="129"/>
      <c r="AZ36" s="129"/>
      <c r="BA36" s="129"/>
      <c r="BB36" s="129"/>
      <c r="BC36" s="129"/>
      <c r="BD36" s="140">
        <f>C35</f>
        <v>0</v>
      </c>
      <c r="BE36" s="129"/>
      <c r="BF36" s="129"/>
      <c r="BG36" s="129"/>
      <c r="BH36" s="129"/>
      <c r="BI36" s="129"/>
      <c r="BJ36" s="129"/>
      <c r="BK36" s="129"/>
    </row>
    <row r="37" spans="1:104" ht="22.5" x14ac:dyDescent="0.2">
      <c r="A37" s="120">
        <v>16</v>
      </c>
      <c r="B37" s="121" t="s">
        <v>97</v>
      </c>
      <c r="C37" s="122" t="s">
        <v>98</v>
      </c>
      <c r="D37" s="123" t="s">
        <v>35</v>
      </c>
      <c r="E37" s="124">
        <v>103.8</v>
      </c>
      <c r="F37" s="125"/>
      <c r="G37" s="126">
        <f>E37*F37</f>
        <v>0</v>
      </c>
      <c r="H37" s="127">
        <v>0.36833999999998901</v>
      </c>
      <c r="I37" s="128">
        <f>E37*H37</f>
        <v>38.233691999998861</v>
      </c>
      <c r="J37" s="127">
        <v>0</v>
      </c>
      <c r="K37" s="128">
        <f>E37*J37</f>
        <v>0</v>
      </c>
      <c r="O37" s="119"/>
      <c r="Z37" s="129"/>
      <c r="AA37" s="129">
        <v>1</v>
      </c>
      <c r="AB37" s="129">
        <v>1</v>
      </c>
      <c r="AC37" s="129">
        <v>1</v>
      </c>
      <c r="AD37" s="129"/>
      <c r="AE37" s="129"/>
      <c r="AF37" s="129"/>
      <c r="AG37" s="129"/>
      <c r="AH37" s="129"/>
      <c r="AI37" s="129"/>
      <c r="AJ37" s="129"/>
      <c r="AK37" s="129"/>
      <c r="AL37" s="129"/>
      <c r="AM37" s="129"/>
      <c r="AN37" s="129"/>
      <c r="AO37" s="129"/>
      <c r="AP37" s="129"/>
      <c r="AQ37" s="129"/>
      <c r="AR37" s="129"/>
      <c r="AS37" s="129"/>
      <c r="AT37" s="129"/>
      <c r="AU37" s="129"/>
      <c r="AV37" s="129"/>
      <c r="AW37" s="129"/>
      <c r="AX37" s="129"/>
      <c r="AY37" s="129"/>
      <c r="AZ37" s="129"/>
      <c r="BA37" s="129"/>
      <c r="BB37" s="129"/>
      <c r="BC37" s="129"/>
      <c r="BD37" s="129"/>
      <c r="BE37" s="129"/>
      <c r="BF37" s="129"/>
      <c r="BG37" s="129"/>
      <c r="BH37" s="129"/>
      <c r="BI37" s="129"/>
      <c r="BJ37" s="129"/>
      <c r="BK37" s="129"/>
      <c r="CA37" s="129">
        <v>1</v>
      </c>
      <c r="CB37" s="129">
        <v>1</v>
      </c>
      <c r="CZ37" s="81">
        <v>1</v>
      </c>
    </row>
    <row r="38" spans="1:104" x14ac:dyDescent="0.2">
      <c r="A38" s="130"/>
      <c r="B38" s="131"/>
      <c r="C38" s="203" t="s">
        <v>235</v>
      </c>
      <c r="D38" s="204"/>
      <c r="E38" s="134">
        <v>103.8</v>
      </c>
      <c r="F38" s="135"/>
      <c r="G38" s="136"/>
      <c r="H38" s="137"/>
      <c r="I38" s="132"/>
      <c r="J38" s="138"/>
      <c r="K38" s="132"/>
      <c r="M38" s="139" t="s">
        <v>235</v>
      </c>
      <c r="O38" s="119"/>
      <c r="Z38" s="129"/>
      <c r="AA38" s="129"/>
      <c r="AB38" s="129"/>
      <c r="AC38" s="129"/>
      <c r="AD38" s="129"/>
      <c r="AE38" s="129"/>
      <c r="AF38" s="129"/>
      <c r="AG38" s="129"/>
      <c r="AH38" s="129"/>
      <c r="AI38" s="129"/>
      <c r="AJ38" s="129"/>
      <c r="AK38" s="129"/>
      <c r="AL38" s="129"/>
      <c r="AM38" s="129"/>
      <c r="AN38" s="129"/>
      <c r="AO38" s="129"/>
      <c r="AP38" s="129"/>
      <c r="AQ38" s="129"/>
      <c r="AR38" s="129"/>
      <c r="AS38" s="129"/>
      <c r="AT38" s="129"/>
      <c r="AU38" s="129"/>
      <c r="AV38" s="129"/>
      <c r="AW38" s="129"/>
      <c r="AX38" s="129"/>
      <c r="AY38" s="129"/>
      <c r="AZ38" s="129"/>
      <c r="BA38" s="129"/>
      <c r="BB38" s="129"/>
      <c r="BC38" s="129"/>
      <c r="BD38" s="140" t="str">
        <f>C37</f>
        <v>Podklad z drceného kameniva tl. po zhutnění 15 cm fr. 16-32 mm</v>
      </c>
      <c r="BE38" s="129"/>
      <c r="BF38" s="129"/>
      <c r="BG38" s="129"/>
      <c r="BH38" s="129"/>
      <c r="BI38" s="129"/>
      <c r="BJ38" s="129"/>
      <c r="BK38" s="129"/>
    </row>
    <row r="39" spans="1:104" ht="22.5" x14ac:dyDescent="0.2">
      <c r="A39" s="120">
        <v>17</v>
      </c>
      <c r="B39" s="121" t="s">
        <v>100</v>
      </c>
      <c r="C39" s="122" t="s">
        <v>101</v>
      </c>
      <c r="D39" s="123" t="s">
        <v>35</v>
      </c>
      <c r="E39" s="124">
        <v>111.2</v>
      </c>
      <c r="F39" s="125"/>
      <c r="G39" s="126">
        <f>E39*F39</f>
        <v>0</v>
      </c>
      <c r="H39" s="127">
        <v>0</v>
      </c>
      <c r="I39" s="128">
        <f>E39*H39</f>
        <v>0</v>
      </c>
      <c r="J39" s="127">
        <v>0</v>
      </c>
      <c r="K39" s="128">
        <f>E39*J39</f>
        <v>0</v>
      </c>
      <c r="O39" s="119"/>
      <c r="Z39" s="129"/>
      <c r="AA39" s="129">
        <v>1</v>
      </c>
      <c r="AB39" s="129">
        <v>1</v>
      </c>
      <c r="AC39" s="129">
        <v>1</v>
      </c>
      <c r="AD39" s="129"/>
      <c r="AE39" s="129"/>
      <c r="AF39" s="129"/>
      <c r="AG39" s="129"/>
      <c r="AH39" s="129"/>
      <c r="AI39" s="129"/>
      <c r="AJ39" s="129"/>
      <c r="AK39" s="129"/>
      <c r="AL39" s="129"/>
      <c r="AM39" s="129"/>
      <c r="AN39" s="129"/>
      <c r="AO39" s="129"/>
      <c r="AP39" s="129"/>
      <c r="AQ39" s="129"/>
      <c r="AR39" s="129"/>
      <c r="AS39" s="129"/>
      <c r="AT39" s="129"/>
      <c r="AU39" s="129"/>
      <c r="AV39" s="129"/>
      <c r="AW39" s="129"/>
      <c r="AX39" s="129"/>
      <c r="AY39" s="129"/>
      <c r="AZ39" s="129"/>
      <c r="BA39" s="129"/>
      <c r="BB39" s="129"/>
      <c r="BC39" s="129"/>
      <c r="BD39" s="129"/>
      <c r="BE39" s="129"/>
      <c r="BF39" s="129"/>
      <c r="BG39" s="129"/>
      <c r="BH39" s="129"/>
      <c r="BI39" s="129"/>
      <c r="BJ39" s="129"/>
      <c r="BK39" s="129"/>
      <c r="CA39" s="129">
        <v>1</v>
      </c>
      <c r="CB39" s="129">
        <v>1</v>
      </c>
      <c r="CZ39" s="81">
        <v>1</v>
      </c>
    </row>
    <row r="40" spans="1:104" x14ac:dyDescent="0.2">
      <c r="A40" s="120">
        <v>18</v>
      </c>
      <c r="B40" s="121" t="s">
        <v>102</v>
      </c>
      <c r="C40" s="122" t="s">
        <v>103</v>
      </c>
      <c r="D40" s="123" t="s">
        <v>35</v>
      </c>
      <c r="E40" s="124">
        <v>114.536</v>
      </c>
      <c r="F40" s="125"/>
      <c r="G40" s="126">
        <f>E40*F40</f>
        <v>0</v>
      </c>
      <c r="H40" s="127">
        <v>4.99999999999723E-4</v>
      </c>
      <c r="I40" s="128">
        <f>E40*H40</f>
        <v>5.7267999999968275E-2</v>
      </c>
      <c r="J40" s="127"/>
      <c r="K40" s="128">
        <f>E40*J40</f>
        <v>0</v>
      </c>
      <c r="O40" s="119"/>
      <c r="Z40" s="129"/>
      <c r="AA40" s="129">
        <v>3</v>
      </c>
      <c r="AB40" s="129">
        <v>1</v>
      </c>
      <c r="AC40" s="129">
        <v>67390529</v>
      </c>
      <c r="AD40" s="129"/>
      <c r="AE40" s="129"/>
      <c r="AF40" s="129"/>
      <c r="AG40" s="129"/>
      <c r="AH40" s="129"/>
      <c r="AI40" s="129"/>
      <c r="AJ40" s="129"/>
      <c r="AK40" s="129"/>
      <c r="AL40" s="129"/>
      <c r="AM40" s="129"/>
      <c r="AN40" s="129"/>
      <c r="AO40" s="129"/>
      <c r="AP40" s="129"/>
      <c r="AQ40" s="129"/>
      <c r="AR40" s="129"/>
      <c r="AS40" s="129"/>
      <c r="AT40" s="129"/>
      <c r="AU40" s="129"/>
      <c r="AV40" s="129"/>
      <c r="AW40" s="129"/>
      <c r="AX40" s="129"/>
      <c r="AY40" s="129"/>
      <c r="AZ40" s="129"/>
      <c r="BA40" s="129"/>
      <c r="BB40" s="129"/>
      <c r="BC40" s="129"/>
      <c r="BD40" s="129"/>
      <c r="BE40" s="129"/>
      <c r="BF40" s="129"/>
      <c r="BG40" s="129"/>
      <c r="BH40" s="129"/>
      <c r="BI40" s="129"/>
      <c r="BJ40" s="129"/>
      <c r="BK40" s="129"/>
      <c r="CA40" s="129">
        <v>3</v>
      </c>
      <c r="CB40" s="129">
        <v>1</v>
      </c>
      <c r="CZ40" s="81">
        <v>1</v>
      </c>
    </row>
    <row r="41" spans="1:104" x14ac:dyDescent="0.2">
      <c r="A41" s="130"/>
      <c r="B41" s="131"/>
      <c r="C41" s="203" t="s">
        <v>236</v>
      </c>
      <c r="D41" s="204"/>
      <c r="E41" s="134">
        <v>114.536</v>
      </c>
      <c r="F41" s="135"/>
      <c r="G41" s="136"/>
      <c r="H41" s="137"/>
      <c r="I41" s="132"/>
      <c r="J41" s="138"/>
      <c r="K41" s="132"/>
      <c r="M41" s="139" t="s">
        <v>236</v>
      </c>
      <c r="O41" s="119"/>
      <c r="Z41" s="129"/>
      <c r="AA41" s="129"/>
      <c r="AB41" s="129"/>
      <c r="AC41" s="129"/>
      <c r="AD41" s="129"/>
      <c r="AE41" s="129"/>
      <c r="AF41" s="129"/>
      <c r="AG41" s="129"/>
      <c r="AH41" s="129"/>
      <c r="AI41" s="129"/>
      <c r="AJ41" s="129"/>
      <c r="AK41" s="129"/>
      <c r="AL41" s="129"/>
      <c r="AM41" s="129"/>
      <c r="AN41" s="129"/>
      <c r="AO41" s="129"/>
      <c r="AP41" s="129"/>
      <c r="AQ41" s="129"/>
      <c r="AR41" s="129"/>
      <c r="AS41" s="129"/>
      <c r="AT41" s="129"/>
      <c r="AU41" s="129"/>
      <c r="AV41" s="129"/>
      <c r="AW41" s="129"/>
      <c r="AX41" s="129"/>
      <c r="AY41" s="129"/>
      <c r="AZ41" s="129"/>
      <c r="BA41" s="129"/>
      <c r="BB41" s="129"/>
      <c r="BC41" s="129"/>
      <c r="BD41" s="140" t="str">
        <f>C40</f>
        <v>Geotextilie netkaná 500 g/m2</v>
      </c>
      <c r="BE41" s="129"/>
      <c r="BF41" s="129"/>
      <c r="BG41" s="129"/>
      <c r="BH41" s="129"/>
      <c r="BI41" s="129"/>
      <c r="BJ41" s="129"/>
      <c r="BK41" s="129"/>
    </row>
    <row r="42" spans="1:104" x14ac:dyDescent="0.2">
      <c r="A42" s="141" t="s">
        <v>36</v>
      </c>
      <c r="B42" s="142" t="s">
        <v>92</v>
      </c>
      <c r="C42" s="143" t="s">
        <v>93</v>
      </c>
      <c r="D42" s="144"/>
      <c r="E42" s="145"/>
      <c r="F42" s="145"/>
      <c r="G42" s="146">
        <f>SUM(G33:G41)</f>
        <v>0</v>
      </c>
      <c r="H42" s="147"/>
      <c r="I42" s="148">
        <f>SUM(I33:I41)</f>
        <v>72.783460000013065</v>
      </c>
      <c r="J42" s="149"/>
      <c r="K42" s="148">
        <f>SUM(K33:K41)</f>
        <v>0</v>
      </c>
      <c r="O42" s="119"/>
      <c r="X42" s="150">
        <f>K42</f>
        <v>0</v>
      </c>
      <c r="Y42" s="150">
        <f>I42</f>
        <v>72.783460000013065</v>
      </c>
      <c r="Z42" s="151">
        <f>G42</f>
        <v>0</v>
      </c>
      <c r="AA42" s="129"/>
      <c r="AB42" s="129"/>
      <c r="AC42" s="129"/>
      <c r="AD42" s="129"/>
      <c r="AE42" s="129"/>
      <c r="AF42" s="129"/>
      <c r="AG42" s="129"/>
      <c r="AH42" s="129"/>
      <c r="AI42" s="129"/>
      <c r="AJ42" s="129"/>
      <c r="AK42" s="129"/>
      <c r="AL42" s="129"/>
      <c r="AM42" s="129"/>
      <c r="AN42" s="129"/>
      <c r="AO42" s="129"/>
      <c r="AP42" s="129"/>
      <c r="AQ42" s="129"/>
      <c r="AR42" s="129"/>
      <c r="AS42" s="129"/>
      <c r="AT42" s="129"/>
      <c r="AU42" s="129"/>
      <c r="AV42" s="129"/>
      <c r="AW42" s="129"/>
      <c r="AX42" s="129"/>
      <c r="AY42" s="129"/>
      <c r="AZ42" s="129"/>
      <c r="BA42" s="152"/>
      <c r="BB42" s="152"/>
      <c r="BC42" s="152"/>
      <c r="BD42" s="152"/>
      <c r="BE42" s="152"/>
      <c r="BF42" s="152"/>
      <c r="BG42" s="129"/>
      <c r="BH42" s="129"/>
      <c r="BI42" s="129"/>
      <c r="BJ42" s="129"/>
      <c r="BK42" s="129"/>
    </row>
    <row r="43" spans="1:104" ht="14.25" customHeight="1" x14ac:dyDescent="0.2">
      <c r="A43" s="109" t="s">
        <v>31</v>
      </c>
      <c r="B43" s="110" t="s">
        <v>105</v>
      </c>
      <c r="C43" s="111" t="s">
        <v>106</v>
      </c>
      <c r="D43" s="112"/>
      <c r="E43" s="113"/>
      <c r="F43" s="113"/>
      <c r="G43" s="114"/>
      <c r="H43" s="115"/>
      <c r="I43" s="116"/>
      <c r="J43" s="117"/>
      <c r="K43" s="118"/>
      <c r="O43" s="119"/>
    </row>
    <row r="44" spans="1:104" x14ac:dyDescent="0.2">
      <c r="A44" s="120">
        <v>19</v>
      </c>
      <c r="B44" s="121" t="s">
        <v>107</v>
      </c>
      <c r="C44" s="122" t="s">
        <v>108</v>
      </c>
      <c r="D44" s="123" t="s">
        <v>35</v>
      </c>
      <c r="E44" s="124">
        <v>91.25</v>
      </c>
      <c r="F44" s="125"/>
      <c r="G44" s="126">
        <f>E44*F44</f>
        <v>0</v>
      </c>
      <c r="H44" s="127">
        <v>7.3899999999980495E-2</v>
      </c>
      <c r="I44" s="128">
        <f>E44*H44</f>
        <v>6.7433749999982204</v>
      </c>
      <c r="J44" s="127">
        <v>0</v>
      </c>
      <c r="K44" s="128">
        <f>E44*J44</f>
        <v>0</v>
      </c>
      <c r="O44" s="119"/>
      <c r="Z44" s="129"/>
      <c r="AA44" s="129">
        <v>1</v>
      </c>
      <c r="AB44" s="129">
        <v>1</v>
      </c>
      <c r="AC44" s="129">
        <v>1</v>
      </c>
      <c r="AD44" s="129"/>
      <c r="AE44" s="129"/>
      <c r="AF44" s="129"/>
      <c r="AG44" s="129"/>
      <c r="AH44" s="129"/>
      <c r="AI44" s="129"/>
      <c r="AJ44" s="129"/>
      <c r="AK44" s="129"/>
      <c r="AL44" s="129"/>
      <c r="AM44" s="129"/>
      <c r="AN44" s="129"/>
      <c r="AO44" s="129"/>
      <c r="AP44" s="129"/>
      <c r="AQ44" s="129"/>
      <c r="AR44" s="129"/>
      <c r="AS44" s="129"/>
      <c r="AT44" s="129"/>
      <c r="AU44" s="129"/>
      <c r="AV44" s="129"/>
      <c r="AW44" s="129"/>
      <c r="AX44" s="129"/>
      <c r="AY44" s="129"/>
      <c r="AZ44" s="129"/>
      <c r="BA44" s="129"/>
      <c r="BB44" s="129"/>
      <c r="BC44" s="129"/>
      <c r="BD44" s="129"/>
      <c r="BE44" s="129"/>
      <c r="BF44" s="129"/>
      <c r="BG44" s="129"/>
      <c r="BH44" s="129"/>
      <c r="BI44" s="129"/>
      <c r="BJ44" s="129"/>
      <c r="BK44" s="129"/>
      <c r="CA44" s="129">
        <v>1</v>
      </c>
      <c r="CB44" s="129">
        <v>1</v>
      </c>
      <c r="CZ44" s="81">
        <v>1</v>
      </c>
    </row>
    <row r="45" spans="1:104" ht="22.5" x14ac:dyDescent="0.2">
      <c r="A45" s="130"/>
      <c r="B45" s="131"/>
      <c r="C45" s="205" t="s">
        <v>109</v>
      </c>
      <c r="D45" s="206"/>
      <c r="E45" s="206"/>
      <c r="F45" s="206"/>
      <c r="G45" s="207"/>
      <c r="I45" s="132"/>
      <c r="K45" s="132"/>
      <c r="L45" s="133" t="s">
        <v>109</v>
      </c>
      <c r="O45" s="119"/>
      <c r="Z45" s="129"/>
      <c r="AA45" s="129"/>
      <c r="AB45" s="129"/>
      <c r="AC45" s="129"/>
      <c r="AD45" s="129"/>
      <c r="AE45" s="129"/>
      <c r="AF45" s="129"/>
      <c r="AG45" s="129"/>
      <c r="AH45" s="129"/>
      <c r="AI45" s="129"/>
      <c r="AJ45" s="129"/>
      <c r="AK45" s="129"/>
      <c r="AL45" s="129"/>
      <c r="AM45" s="129"/>
      <c r="AN45" s="129"/>
      <c r="AO45" s="129"/>
      <c r="AP45" s="129"/>
      <c r="AQ45" s="129"/>
      <c r="AR45" s="129"/>
      <c r="AS45" s="129"/>
      <c r="AT45" s="129"/>
      <c r="AU45" s="129"/>
      <c r="AV45" s="129"/>
      <c r="AW45" s="129"/>
      <c r="AX45" s="129"/>
      <c r="AY45" s="129"/>
      <c r="AZ45" s="129"/>
      <c r="BA45" s="129"/>
      <c r="BB45" s="129"/>
      <c r="BC45" s="129"/>
      <c r="BD45" s="129"/>
      <c r="BE45" s="129"/>
      <c r="BF45" s="129"/>
      <c r="BG45" s="129"/>
      <c r="BH45" s="129"/>
      <c r="BI45" s="129"/>
      <c r="BJ45" s="129"/>
      <c r="BK45" s="129"/>
    </row>
    <row r="46" spans="1:104" x14ac:dyDescent="0.2">
      <c r="A46" s="130"/>
      <c r="B46" s="131"/>
      <c r="C46" s="205" t="s">
        <v>110</v>
      </c>
      <c r="D46" s="206"/>
      <c r="E46" s="206"/>
      <c r="F46" s="206"/>
      <c r="G46" s="207"/>
      <c r="I46" s="132"/>
      <c r="K46" s="132"/>
      <c r="L46" s="133" t="s">
        <v>110</v>
      </c>
      <c r="O46" s="119"/>
      <c r="Z46" s="129"/>
      <c r="AA46" s="129"/>
      <c r="AB46" s="129"/>
      <c r="AC46" s="129"/>
      <c r="AD46" s="129"/>
      <c r="AE46" s="129"/>
      <c r="AF46" s="129"/>
      <c r="AG46" s="129"/>
      <c r="AH46" s="129"/>
      <c r="AI46" s="129"/>
      <c r="AJ46" s="129"/>
      <c r="AK46" s="129"/>
      <c r="AL46" s="129"/>
      <c r="AM46" s="129"/>
      <c r="AN46" s="129"/>
      <c r="AO46" s="129"/>
      <c r="AP46" s="129"/>
      <c r="AQ46" s="129"/>
      <c r="AR46" s="129"/>
      <c r="AS46" s="129"/>
      <c r="AT46" s="129"/>
      <c r="AU46" s="129"/>
      <c r="AV46" s="129"/>
      <c r="AW46" s="129"/>
      <c r="AX46" s="129"/>
      <c r="AY46" s="129"/>
      <c r="AZ46" s="129"/>
      <c r="BA46" s="129"/>
      <c r="BB46" s="129"/>
      <c r="BC46" s="129"/>
      <c r="BD46" s="129"/>
      <c r="BE46" s="129"/>
      <c r="BF46" s="129"/>
      <c r="BG46" s="129"/>
      <c r="BH46" s="129"/>
      <c r="BI46" s="129"/>
      <c r="BJ46" s="129"/>
      <c r="BK46" s="129"/>
    </row>
    <row r="47" spans="1:104" x14ac:dyDescent="0.2">
      <c r="A47" s="130"/>
      <c r="B47" s="131"/>
      <c r="C47" s="203" t="s">
        <v>237</v>
      </c>
      <c r="D47" s="204"/>
      <c r="E47" s="134">
        <v>85.4</v>
      </c>
      <c r="F47" s="135"/>
      <c r="G47" s="136"/>
      <c r="H47" s="137"/>
      <c r="I47" s="132"/>
      <c r="J47" s="138"/>
      <c r="K47" s="132"/>
      <c r="M47" s="139" t="s">
        <v>237</v>
      </c>
      <c r="O47" s="119"/>
      <c r="Z47" s="129"/>
      <c r="AA47" s="129"/>
      <c r="AB47" s="129"/>
      <c r="AC47" s="129"/>
      <c r="AD47" s="129"/>
      <c r="AE47" s="129"/>
      <c r="AF47" s="129"/>
      <c r="AG47" s="129"/>
      <c r="AH47" s="129"/>
      <c r="AI47" s="129"/>
      <c r="AJ47" s="129"/>
      <c r="AK47" s="129"/>
      <c r="AL47" s="129"/>
      <c r="AM47" s="129"/>
      <c r="AN47" s="129"/>
      <c r="AO47" s="129"/>
      <c r="AP47" s="129"/>
      <c r="AQ47" s="129"/>
      <c r="AR47" s="129"/>
      <c r="AS47" s="129"/>
      <c r="AT47" s="129"/>
      <c r="AU47" s="129"/>
      <c r="AV47" s="129"/>
      <c r="AW47" s="129"/>
      <c r="AX47" s="129"/>
      <c r="AY47" s="129"/>
      <c r="AZ47" s="129"/>
      <c r="BA47" s="129"/>
      <c r="BB47" s="129"/>
      <c r="BC47" s="129"/>
      <c r="BD47" s="140" t="str">
        <f>C46</f>
        <v>dlažba ve specifikaci</v>
      </c>
      <c r="BE47" s="129"/>
      <c r="BF47" s="129"/>
      <c r="BG47" s="129"/>
      <c r="BH47" s="129"/>
      <c r="BI47" s="129"/>
      <c r="BJ47" s="129"/>
      <c r="BK47" s="129"/>
    </row>
    <row r="48" spans="1:104" x14ac:dyDescent="0.2">
      <c r="A48" s="130"/>
      <c r="B48" s="131"/>
      <c r="C48" s="203" t="s">
        <v>112</v>
      </c>
      <c r="D48" s="204"/>
      <c r="E48" s="134">
        <v>1.1000000000000001</v>
      </c>
      <c r="F48" s="135"/>
      <c r="G48" s="136"/>
      <c r="H48" s="137"/>
      <c r="I48" s="132"/>
      <c r="J48" s="138"/>
      <c r="K48" s="132"/>
      <c r="M48" s="139" t="s">
        <v>112</v>
      </c>
      <c r="O48" s="119"/>
      <c r="Z48" s="129"/>
      <c r="AA48" s="129"/>
      <c r="AB48" s="129"/>
      <c r="AC48" s="129"/>
      <c r="AD48" s="129"/>
      <c r="AE48" s="129"/>
      <c r="AF48" s="129"/>
      <c r="AG48" s="129"/>
      <c r="AH48" s="129"/>
      <c r="AI48" s="129"/>
      <c r="AJ48" s="129"/>
      <c r="AK48" s="129"/>
      <c r="AL48" s="129"/>
      <c r="AM48" s="129"/>
      <c r="AN48" s="129"/>
      <c r="AO48" s="129"/>
      <c r="AP48" s="129"/>
      <c r="AQ48" s="129"/>
      <c r="AR48" s="129"/>
      <c r="AS48" s="129"/>
      <c r="AT48" s="129"/>
      <c r="AU48" s="129"/>
      <c r="AV48" s="129"/>
      <c r="AW48" s="129"/>
      <c r="AX48" s="129"/>
      <c r="AY48" s="129"/>
      <c r="AZ48" s="129"/>
      <c r="BA48" s="129"/>
      <c r="BB48" s="129"/>
      <c r="BC48" s="129"/>
      <c r="BD48" s="140" t="str">
        <f>C47</f>
        <v>dlažba 200x200x60, šedá s fazetami:85,4</v>
      </c>
      <c r="BE48" s="129"/>
      <c r="BF48" s="129"/>
      <c r="BG48" s="129"/>
      <c r="BH48" s="129"/>
      <c r="BI48" s="129"/>
      <c r="BJ48" s="129"/>
      <c r="BK48" s="129"/>
    </row>
    <row r="49" spans="1:104" x14ac:dyDescent="0.2">
      <c r="A49" s="130"/>
      <c r="B49" s="131"/>
      <c r="C49" s="203" t="s">
        <v>238</v>
      </c>
      <c r="D49" s="204"/>
      <c r="E49" s="134">
        <v>4.75</v>
      </c>
      <c r="F49" s="135"/>
      <c r="G49" s="136"/>
      <c r="H49" s="137"/>
      <c r="I49" s="132"/>
      <c r="J49" s="138"/>
      <c r="K49" s="132"/>
      <c r="M49" s="139" t="s">
        <v>238</v>
      </c>
      <c r="O49" s="119"/>
      <c r="Z49" s="129"/>
      <c r="AA49" s="129"/>
      <c r="AB49" s="129"/>
      <c r="AC49" s="129"/>
      <c r="AD49" s="129"/>
      <c r="AE49" s="129"/>
      <c r="AF49" s="129"/>
      <c r="AG49" s="129"/>
      <c r="AH49" s="129"/>
      <c r="AI49" s="129"/>
      <c r="AJ49" s="129"/>
      <c r="AK49" s="129"/>
      <c r="AL49" s="129"/>
      <c r="AM49" s="129"/>
      <c r="AN49" s="129"/>
      <c r="AO49" s="129"/>
      <c r="AP49" s="129"/>
      <c r="AQ49" s="129"/>
      <c r="AR49" s="129"/>
      <c r="AS49" s="129"/>
      <c r="AT49" s="129"/>
      <c r="AU49" s="129"/>
      <c r="AV49" s="129"/>
      <c r="AW49" s="129"/>
      <c r="AX49" s="129"/>
      <c r="AY49" s="129"/>
      <c r="AZ49" s="129"/>
      <c r="BA49" s="129"/>
      <c r="BB49" s="129"/>
      <c r="BC49" s="129"/>
      <c r="BD49" s="140" t="str">
        <f>C48</f>
        <v>dlažba náklepová 200x100x60, červená:1,1</v>
      </c>
      <c r="BE49" s="129"/>
      <c r="BF49" s="129"/>
      <c r="BG49" s="129"/>
      <c r="BH49" s="129"/>
      <c r="BI49" s="129"/>
      <c r="BJ49" s="129"/>
      <c r="BK49" s="129"/>
    </row>
    <row r="50" spans="1:104" x14ac:dyDescent="0.2">
      <c r="A50" s="120">
        <v>20</v>
      </c>
      <c r="B50" s="121" t="s">
        <v>117</v>
      </c>
      <c r="C50" s="122" t="s">
        <v>118</v>
      </c>
      <c r="D50" s="123" t="s">
        <v>115</v>
      </c>
      <c r="E50" s="124">
        <v>62.6</v>
      </c>
      <c r="F50" s="125"/>
      <c r="G50" s="126">
        <f>E50*F50</f>
        <v>0</v>
      </c>
      <c r="H50" s="127">
        <v>0.148740000000089</v>
      </c>
      <c r="I50" s="128">
        <f>E50*H50</f>
        <v>9.3111240000055719</v>
      </c>
      <c r="J50" s="127">
        <v>0</v>
      </c>
      <c r="K50" s="128">
        <f>E50*J50</f>
        <v>0</v>
      </c>
      <c r="O50" s="119"/>
      <c r="Z50" s="129"/>
      <c r="AA50" s="129">
        <v>1</v>
      </c>
      <c r="AB50" s="129">
        <v>1</v>
      </c>
      <c r="AC50" s="129">
        <v>1</v>
      </c>
      <c r="AD50" s="129"/>
      <c r="AE50" s="129"/>
      <c r="AF50" s="129"/>
      <c r="AG50" s="129"/>
      <c r="AH50" s="129"/>
      <c r="AI50" s="129"/>
      <c r="AJ50" s="129"/>
      <c r="AK50" s="129"/>
      <c r="AL50" s="129"/>
      <c r="AM50" s="129"/>
      <c r="AN50" s="129"/>
      <c r="AO50" s="129"/>
      <c r="AP50" s="129"/>
      <c r="AQ50" s="129"/>
      <c r="AR50" s="129"/>
      <c r="AS50" s="129"/>
      <c r="AT50" s="129"/>
      <c r="AU50" s="129"/>
      <c r="AV50" s="129"/>
      <c r="AW50" s="129"/>
      <c r="AX50" s="129"/>
      <c r="AY50" s="129"/>
      <c r="AZ50" s="129"/>
      <c r="BA50" s="129"/>
      <c r="BB50" s="129"/>
      <c r="BC50" s="129"/>
      <c r="BD50" s="129"/>
      <c r="BE50" s="129"/>
      <c r="BF50" s="129"/>
      <c r="BG50" s="129"/>
      <c r="BH50" s="129"/>
      <c r="BI50" s="129"/>
      <c r="BJ50" s="129"/>
      <c r="BK50" s="129"/>
      <c r="CA50" s="129">
        <v>1</v>
      </c>
      <c r="CB50" s="129">
        <v>1</v>
      </c>
      <c r="CZ50" s="81">
        <v>1</v>
      </c>
    </row>
    <row r="51" spans="1:104" x14ac:dyDescent="0.2">
      <c r="A51" s="130"/>
      <c r="B51" s="131"/>
      <c r="C51" s="203" t="s">
        <v>239</v>
      </c>
      <c r="D51" s="204"/>
      <c r="E51" s="134">
        <v>56.4</v>
      </c>
      <c r="F51" s="135"/>
      <c r="G51" s="136"/>
      <c r="H51" s="137"/>
      <c r="I51" s="132"/>
      <c r="J51" s="138"/>
      <c r="K51" s="132"/>
      <c r="M51" s="139" t="s">
        <v>239</v>
      </c>
      <c r="O51" s="119"/>
      <c r="Z51" s="129"/>
      <c r="AA51" s="129"/>
      <c r="AB51" s="129"/>
      <c r="AC51" s="129"/>
      <c r="AD51" s="129"/>
      <c r="AE51" s="129"/>
      <c r="AF51" s="129"/>
      <c r="AG51" s="129"/>
      <c r="AH51" s="129"/>
      <c r="AI51" s="129"/>
      <c r="AJ51" s="129"/>
      <c r="AK51" s="129"/>
      <c r="AL51" s="129"/>
      <c r="AM51" s="129"/>
      <c r="AN51" s="129"/>
      <c r="AO51" s="129"/>
      <c r="AP51" s="129"/>
      <c r="AQ51" s="129"/>
      <c r="AR51" s="129"/>
      <c r="AS51" s="129"/>
      <c r="AT51" s="129"/>
      <c r="AU51" s="129"/>
      <c r="AV51" s="129"/>
      <c r="AW51" s="129"/>
      <c r="AX51" s="129"/>
      <c r="AY51" s="129"/>
      <c r="AZ51" s="129"/>
      <c r="BA51" s="129"/>
      <c r="BB51" s="129"/>
      <c r="BC51" s="129"/>
      <c r="BD51" s="140" t="str">
        <f>C50</f>
        <v>Osazení stojat. obrub.bet. s opěrou,lože z C 12/15</v>
      </c>
      <c r="BE51" s="129"/>
      <c r="BF51" s="129"/>
      <c r="BG51" s="129"/>
      <c r="BH51" s="129"/>
      <c r="BI51" s="129"/>
      <c r="BJ51" s="129"/>
      <c r="BK51" s="129"/>
    </row>
    <row r="52" spans="1:104" x14ac:dyDescent="0.2">
      <c r="A52" s="130"/>
      <c r="B52" s="131"/>
      <c r="C52" s="203" t="s">
        <v>240</v>
      </c>
      <c r="D52" s="204"/>
      <c r="E52" s="134">
        <v>1.5</v>
      </c>
      <c r="F52" s="135"/>
      <c r="G52" s="136"/>
      <c r="H52" s="137"/>
      <c r="I52" s="132"/>
      <c r="J52" s="138"/>
      <c r="K52" s="132"/>
      <c r="M52" s="139" t="s">
        <v>240</v>
      </c>
      <c r="O52" s="119"/>
      <c r="Z52" s="129"/>
      <c r="AA52" s="129"/>
      <c r="AB52" s="129"/>
      <c r="AC52" s="129"/>
      <c r="AD52" s="129"/>
      <c r="AE52" s="129"/>
      <c r="AF52" s="129"/>
      <c r="AG52" s="129"/>
      <c r="AH52" s="129"/>
      <c r="AI52" s="129"/>
      <c r="AJ52" s="129"/>
      <c r="AK52" s="129"/>
      <c r="AL52" s="129"/>
      <c r="AM52" s="129"/>
      <c r="AN52" s="129"/>
      <c r="AO52" s="129"/>
      <c r="AP52" s="129"/>
      <c r="AQ52" s="129"/>
      <c r="AR52" s="129"/>
      <c r="AS52" s="129"/>
      <c r="AT52" s="129"/>
      <c r="AU52" s="129"/>
      <c r="AV52" s="129"/>
      <c r="AW52" s="129"/>
      <c r="AX52" s="129"/>
      <c r="AY52" s="129"/>
      <c r="AZ52" s="129"/>
      <c r="BA52" s="129"/>
      <c r="BB52" s="129"/>
      <c r="BC52" s="129"/>
      <c r="BD52" s="140" t="str">
        <f>C51</f>
        <v>chodníkový obrubník 100/250:56,4</v>
      </c>
      <c r="BE52" s="129"/>
      <c r="BF52" s="129"/>
      <c r="BG52" s="129"/>
      <c r="BH52" s="129"/>
      <c r="BI52" s="129"/>
      <c r="BJ52" s="129"/>
      <c r="BK52" s="129"/>
    </row>
    <row r="53" spans="1:104" x14ac:dyDescent="0.2">
      <c r="A53" s="130"/>
      <c r="B53" s="131"/>
      <c r="C53" s="203" t="s">
        <v>241</v>
      </c>
      <c r="D53" s="204"/>
      <c r="E53" s="134">
        <v>2.7</v>
      </c>
      <c r="F53" s="135"/>
      <c r="G53" s="136"/>
      <c r="H53" s="137"/>
      <c r="I53" s="132"/>
      <c r="J53" s="138"/>
      <c r="K53" s="132"/>
      <c r="M53" s="139" t="s">
        <v>241</v>
      </c>
      <c r="O53" s="119"/>
      <c r="Z53" s="129"/>
      <c r="AA53" s="129"/>
      <c r="AB53" s="129"/>
      <c r="AC53" s="129"/>
      <c r="AD53" s="129"/>
      <c r="AE53" s="129"/>
      <c r="AF53" s="129"/>
      <c r="AG53" s="129"/>
      <c r="AH53" s="129"/>
      <c r="AI53" s="129"/>
      <c r="AJ53" s="129"/>
      <c r="AK53" s="129"/>
      <c r="AL53" s="129"/>
      <c r="AM53" s="129"/>
      <c r="AN53" s="129"/>
      <c r="AO53" s="129"/>
      <c r="AP53" s="129"/>
      <c r="AQ53" s="129"/>
      <c r="AR53" s="129"/>
      <c r="AS53" s="129"/>
      <c r="AT53" s="129"/>
      <c r="AU53" s="129"/>
      <c r="AV53" s="129"/>
      <c r="AW53" s="129"/>
      <c r="AX53" s="129"/>
      <c r="AY53" s="129"/>
      <c r="AZ53" s="129"/>
      <c r="BA53" s="129"/>
      <c r="BB53" s="129"/>
      <c r="BC53" s="129"/>
      <c r="BD53" s="140" t="str">
        <f>C52</f>
        <v>silniční obrubník 150/250:1,5</v>
      </c>
      <c r="BE53" s="129"/>
      <c r="BF53" s="129"/>
      <c r="BG53" s="129"/>
      <c r="BH53" s="129"/>
      <c r="BI53" s="129"/>
      <c r="BJ53" s="129"/>
      <c r="BK53" s="129"/>
    </row>
    <row r="54" spans="1:104" x14ac:dyDescent="0.2">
      <c r="A54" s="130"/>
      <c r="B54" s="131"/>
      <c r="C54" s="203" t="s">
        <v>122</v>
      </c>
      <c r="D54" s="204"/>
      <c r="E54" s="134">
        <v>2</v>
      </c>
      <c r="F54" s="135"/>
      <c r="G54" s="136"/>
      <c r="H54" s="137"/>
      <c r="I54" s="132"/>
      <c r="J54" s="138"/>
      <c r="K54" s="132"/>
      <c r="M54" s="139" t="s">
        <v>122</v>
      </c>
      <c r="O54" s="119"/>
      <c r="Z54" s="129"/>
      <c r="AA54" s="129"/>
      <c r="AB54" s="129"/>
      <c r="AC54" s="129"/>
      <c r="AD54" s="129"/>
      <c r="AE54" s="129"/>
      <c r="AF54" s="129"/>
      <c r="AG54" s="129"/>
      <c r="AH54" s="129"/>
      <c r="AI54" s="129"/>
      <c r="AJ54" s="129"/>
      <c r="AK54" s="129"/>
      <c r="AL54" s="129"/>
      <c r="AM54" s="129"/>
      <c r="AN54" s="129"/>
      <c r="AO54" s="129"/>
      <c r="AP54" s="129"/>
      <c r="AQ54" s="129"/>
      <c r="AR54" s="129"/>
      <c r="AS54" s="129"/>
      <c r="AT54" s="129"/>
      <c r="AU54" s="129"/>
      <c r="AV54" s="129"/>
      <c r="AW54" s="129"/>
      <c r="AX54" s="129"/>
      <c r="AY54" s="129"/>
      <c r="AZ54" s="129"/>
      <c r="BA54" s="129"/>
      <c r="BB54" s="129"/>
      <c r="BC54" s="129"/>
      <c r="BD54" s="140" t="str">
        <f>C53</f>
        <v>silniční obrubník nízký-nájezdový 150/150:2,7</v>
      </c>
      <c r="BE54" s="129"/>
      <c r="BF54" s="129"/>
      <c r="BG54" s="129"/>
      <c r="BH54" s="129"/>
      <c r="BI54" s="129"/>
      <c r="BJ54" s="129"/>
      <c r="BK54" s="129"/>
    </row>
    <row r="55" spans="1:104" x14ac:dyDescent="0.2">
      <c r="A55" s="120">
        <v>21</v>
      </c>
      <c r="B55" s="121" t="s">
        <v>123</v>
      </c>
      <c r="C55" s="122" t="s">
        <v>124</v>
      </c>
      <c r="D55" s="123" t="s">
        <v>125</v>
      </c>
      <c r="E55" s="124">
        <v>0</v>
      </c>
      <c r="F55" s="125"/>
      <c r="G55" s="126">
        <f>E55*F55</f>
        <v>0</v>
      </c>
      <c r="H55" s="127">
        <v>0</v>
      </c>
      <c r="I55" s="128">
        <f>E55*H55</f>
        <v>0</v>
      </c>
      <c r="J55" s="127"/>
      <c r="K55" s="128">
        <f>E55*J55</f>
        <v>0</v>
      </c>
      <c r="O55" s="119"/>
      <c r="Z55" s="129"/>
      <c r="AA55" s="129">
        <v>3</v>
      </c>
      <c r="AB55" s="129">
        <v>1</v>
      </c>
      <c r="AC55" s="129">
        <v>58380120</v>
      </c>
      <c r="AD55" s="129"/>
      <c r="AE55" s="129"/>
      <c r="AF55" s="129"/>
      <c r="AG55" s="129"/>
      <c r="AH55" s="129"/>
      <c r="AI55" s="129"/>
      <c r="AJ55" s="129"/>
      <c r="AK55" s="129"/>
      <c r="AL55" s="129"/>
      <c r="AM55" s="129"/>
      <c r="AN55" s="129"/>
      <c r="AO55" s="129"/>
      <c r="AP55" s="129"/>
      <c r="AQ55" s="129"/>
      <c r="AR55" s="129"/>
      <c r="AS55" s="129"/>
      <c r="AT55" s="129"/>
      <c r="AU55" s="129"/>
      <c r="AV55" s="129"/>
      <c r="AW55" s="129"/>
      <c r="AX55" s="129"/>
      <c r="AY55" s="129"/>
      <c r="AZ55" s="129"/>
      <c r="BA55" s="129"/>
      <c r="BB55" s="129"/>
      <c r="BC55" s="129"/>
      <c r="BD55" s="129"/>
      <c r="BE55" s="129"/>
      <c r="BF55" s="129"/>
      <c r="BG55" s="129"/>
      <c r="BH55" s="129"/>
      <c r="BI55" s="129"/>
      <c r="BJ55" s="129"/>
      <c r="BK55" s="129"/>
      <c r="CA55" s="129">
        <v>3</v>
      </c>
      <c r="CB55" s="129">
        <v>1</v>
      </c>
      <c r="CZ55" s="81">
        <v>1</v>
      </c>
    </row>
    <row r="56" spans="1:104" x14ac:dyDescent="0.2">
      <c r="A56" s="130"/>
      <c r="B56" s="131"/>
      <c r="C56" s="205" t="s">
        <v>126</v>
      </c>
      <c r="D56" s="206"/>
      <c r="E56" s="206"/>
      <c r="F56" s="206"/>
      <c r="G56" s="207"/>
      <c r="I56" s="132"/>
      <c r="K56" s="132"/>
      <c r="L56" s="133" t="s">
        <v>126</v>
      </c>
      <c r="O56" s="119"/>
      <c r="Z56" s="129"/>
      <c r="AA56" s="129"/>
      <c r="AB56" s="129"/>
      <c r="AC56" s="129"/>
      <c r="AD56" s="129"/>
      <c r="AE56" s="129"/>
      <c r="AF56" s="129"/>
      <c r="AG56" s="129"/>
      <c r="AH56" s="129"/>
      <c r="AI56" s="129"/>
      <c r="AJ56" s="129"/>
      <c r="AK56" s="129"/>
      <c r="AL56" s="129"/>
      <c r="AM56" s="129"/>
      <c r="AN56" s="129"/>
      <c r="AO56" s="129"/>
      <c r="AP56" s="129"/>
      <c r="AQ56" s="129"/>
      <c r="AR56" s="129"/>
      <c r="AS56" s="129"/>
      <c r="AT56" s="129"/>
      <c r="AU56" s="129"/>
      <c r="AV56" s="129"/>
      <c r="AW56" s="129"/>
      <c r="AX56" s="129"/>
      <c r="AY56" s="129"/>
      <c r="AZ56" s="129"/>
      <c r="BA56" s="129"/>
      <c r="BB56" s="129"/>
      <c r="BC56" s="129"/>
      <c r="BD56" s="129"/>
      <c r="BE56" s="129"/>
      <c r="BF56" s="129"/>
      <c r="BG56" s="129"/>
      <c r="BH56" s="129"/>
      <c r="BI56" s="129"/>
      <c r="BJ56" s="129"/>
      <c r="BK56" s="129"/>
    </row>
    <row r="57" spans="1:104" x14ac:dyDescent="0.2">
      <c r="A57" s="120">
        <v>22</v>
      </c>
      <c r="B57" s="121" t="s">
        <v>127</v>
      </c>
      <c r="C57" s="122" t="s">
        <v>128</v>
      </c>
      <c r="D57" s="123" t="s">
        <v>129</v>
      </c>
      <c r="E57" s="124">
        <v>60</v>
      </c>
      <c r="F57" s="125"/>
      <c r="G57" s="126">
        <f t="shared" ref="G57:G62" si="3">E57*F57</f>
        <v>0</v>
      </c>
      <c r="H57" s="127">
        <v>6.0000000000002301E-2</v>
      </c>
      <c r="I57" s="128">
        <f t="shared" ref="I57:I62" si="4">E57*H57</f>
        <v>3.6000000000001382</v>
      </c>
      <c r="J57" s="127"/>
      <c r="K57" s="128">
        <f t="shared" ref="K57:K62" si="5">E57*J57</f>
        <v>0</v>
      </c>
      <c r="O57" s="119"/>
      <c r="Z57" s="129"/>
      <c r="AA57" s="129">
        <v>3</v>
      </c>
      <c r="AB57" s="129">
        <v>1</v>
      </c>
      <c r="AC57" s="129">
        <v>59217421</v>
      </c>
      <c r="AD57" s="129"/>
      <c r="AE57" s="129"/>
      <c r="AF57" s="129"/>
      <c r="AG57" s="129"/>
      <c r="AH57" s="129"/>
      <c r="AI57" s="129"/>
      <c r="AJ57" s="129"/>
      <c r="AK57" s="129"/>
      <c r="AL57" s="129"/>
      <c r="AM57" s="129"/>
      <c r="AN57" s="129"/>
      <c r="AO57" s="129"/>
      <c r="AP57" s="129"/>
      <c r="AQ57" s="129"/>
      <c r="AR57" s="129"/>
      <c r="AS57" s="129"/>
      <c r="AT57" s="129"/>
      <c r="AU57" s="129"/>
      <c r="AV57" s="129"/>
      <c r="AW57" s="129"/>
      <c r="AX57" s="129"/>
      <c r="AY57" s="129"/>
      <c r="AZ57" s="129"/>
      <c r="BA57" s="129"/>
      <c r="BB57" s="129"/>
      <c r="BC57" s="129"/>
      <c r="BD57" s="129"/>
      <c r="BE57" s="129"/>
      <c r="BF57" s="129"/>
      <c r="BG57" s="129"/>
      <c r="BH57" s="129"/>
      <c r="BI57" s="129"/>
      <c r="BJ57" s="129"/>
      <c r="BK57" s="129"/>
      <c r="CA57" s="129">
        <v>3</v>
      </c>
      <c r="CB57" s="129">
        <v>1</v>
      </c>
      <c r="CZ57" s="81">
        <v>1</v>
      </c>
    </row>
    <row r="58" spans="1:104" x14ac:dyDescent="0.2">
      <c r="A58" s="120">
        <v>23</v>
      </c>
      <c r="B58" s="121" t="s">
        <v>130</v>
      </c>
      <c r="C58" s="122" t="s">
        <v>131</v>
      </c>
      <c r="D58" s="123" t="s">
        <v>129</v>
      </c>
      <c r="E58" s="124">
        <v>2</v>
      </c>
      <c r="F58" s="125"/>
      <c r="G58" s="126">
        <f t="shared" si="3"/>
        <v>0</v>
      </c>
      <c r="H58" s="127">
        <v>8.2099999999968504E-2</v>
      </c>
      <c r="I58" s="128">
        <f t="shared" si="4"/>
        <v>0.16419999999993701</v>
      </c>
      <c r="J58" s="127"/>
      <c r="K58" s="128">
        <f t="shared" si="5"/>
        <v>0</v>
      </c>
      <c r="O58" s="119"/>
      <c r="Z58" s="129"/>
      <c r="AA58" s="129">
        <v>3</v>
      </c>
      <c r="AB58" s="129">
        <v>1</v>
      </c>
      <c r="AC58" s="129">
        <v>59217472</v>
      </c>
      <c r="AD58" s="129"/>
      <c r="AE58" s="129"/>
      <c r="AF58" s="129"/>
      <c r="AG58" s="129"/>
      <c r="AH58" s="129"/>
      <c r="AI58" s="129"/>
      <c r="AJ58" s="129"/>
      <c r="AK58" s="129"/>
      <c r="AL58" s="129"/>
      <c r="AM58" s="129"/>
      <c r="AN58" s="129"/>
      <c r="AO58" s="129"/>
      <c r="AP58" s="129"/>
      <c r="AQ58" s="129"/>
      <c r="AR58" s="129"/>
      <c r="AS58" s="129"/>
      <c r="AT58" s="129"/>
      <c r="AU58" s="129"/>
      <c r="AV58" s="129"/>
      <c r="AW58" s="129"/>
      <c r="AX58" s="129"/>
      <c r="AY58" s="129"/>
      <c r="AZ58" s="129"/>
      <c r="BA58" s="129"/>
      <c r="BB58" s="129"/>
      <c r="BC58" s="129"/>
      <c r="BD58" s="129"/>
      <c r="BE58" s="129"/>
      <c r="BF58" s="129"/>
      <c r="BG58" s="129"/>
      <c r="BH58" s="129"/>
      <c r="BI58" s="129"/>
      <c r="BJ58" s="129"/>
      <c r="BK58" s="129"/>
      <c r="CA58" s="129">
        <v>3</v>
      </c>
      <c r="CB58" s="129">
        <v>1</v>
      </c>
      <c r="CZ58" s="81">
        <v>1</v>
      </c>
    </row>
    <row r="59" spans="1:104" x14ac:dyDescent="0.2">
      <c r="A59" s="120">
        <v>24</v>
      </c>
      <c r="B59" s="121" t="s">
        <v>132</v>
      </c>
      <c r="C59" s="122" t="s">
        <v>133</v>
      </c>
      <c r="D59" s="123" t="s">
        <v>129</v>
      </c>
      <c r="E59" s="124">
        <v>3</v>
      </c>
      <c r="F59" s="125"/>
      <c r="G59" s="126">
        <f t="shared" si="3"/>
        <v>0</v>
      </c>
      <c r="H59" s="127">
        <v>4.8299999999983398E-2</v>
      </c>
      <c r="I59" s="128">
        <f t="shared" si="4"/>
        <v>0.14489999999995018</v>
      </c>
      <c r="J59" s="127"/>
      <c r="K59" s="128">
        <f t="shared" si="5"/>
        <v>0</v>
      </c>
      <c r="O59" s="119"/>
      <c r="Z59" s="129"/>
      <c r="AA59" s="129">
        <v>3</v>
      </c>
      <c r="AB59" s="129">
        <v>1</v>
      </c>
      <c r="AC59" s="129">
        <v>59217476</v>
      </c>
      <c r="AD59" s="129"/>
      <c r="AE59" s="129"/>
      <c r="AF59" s="129"/>
      <c r="AG59" s="129"/>
      <c r="AH59" s="129"/>
      <c r="AI59" s="129"/>
      <c r="AJ59" s="129"/>
      <c r="AK59" s="129"/>
      <c r="AL59" s="129"/>
      <c r="AM59" s="129"/>
      <c r="AN59" s="129"/>
      <c r="AO59" s="129"/>
      <c r="AP59" s="129"/>
      <c r="AQ59" s="129"/>
      <c r="AR59" s="129"/>
      <c r="AS59" s="129"/>
      <c r="AT59" s="129"/>
      <c r="AU59" s="129"/>
      <c r="AV59" s="129"/>
      <c r="AW59" s="129"/>
      <c r="AX59" s="129"/>
      <c r="AY59" s="129"/>
      <c r="AZ59" s="129"/>
      <c r="BA59" s="129"/>
      <c r="BB59" s="129"/>
      <c r="BC59" s="129"/>
      <c r="BD59" s="129"/>
      <c r="BE59" s="129"/>
      <c r="BF59" s="129"/>
      <c r="BG59" s="129"/>
      <c r="BH59" s="129"/>
      <c r="BI59" s="129"/>
      <c r="BJ59" s="129"/>
      <c r="BK59" s="129"/>
      <c r="CA59" s="129">
        <v>3</v>
      </c>
      <c r="CB59" s="129">
        <v>1</v>
      </c>
      <c r="CZ59" s="81">
        <v>1</v>
      </c>
    </row>
    <row r="60" spans="1:104" x14ac:dyDescent="0.2">
      <c r="A60" s="120">
        <v>25</v>
      </c>
      <c r="B60" s="121" t="s">
        <v>134</v>
      </c>
      <c r="C60" s="122" t="s">
        <v>135</v>
      </c>
      <c r="D60" s="123" t="s">
        <v>129</v>
      </c>
      <c r="E60" s="124">
        <v>1</v>
      </c>
      <c r="F60" s="125"/>
      <c r="G60" s="126">
        <f t="shared" si="3"/>
        <v>0</v>
      </c>
      <c r="H60" s="127">
        <v>6.7000000000007304E-2</v>
      </c>
      <c r="I60" s="128">
        <f t="shared" si="4"/>
        <v>6.7000000000007304E-2</v>
      </c>
      <c r="J60" s="127"/>
      <c r="K60" s="128">
        <f t="shared" si="5"/>
        <v>0</v>
      </c>
      <c r="O60" s="119"/>
      <c r="Z60" s="129"/>
      <c r="AA60" s="129">
        <v>3</v>
      </c>
      <c r="AB60" s="129">
        <v>1</v>
      </c>
      <c r="AC60" s="129">
        <v>59217480</v>
      </c>
      <c r="AD60" s="129"/>
      <c r="AE60" s="129"/>
      <c r="AF60" s="129"/>
      <c r="AG60" s="129"/>
      <c r="AH60" s="129"/>
      <c r="AI60" s="129"/>
      <c r="AJ60" s="129"/>
      <c r="AK60" s="129"/>
      <c r="AL60" s="129"/>
      <c r="AM60" s="129"/>
      <c r="AN60" s="129"/>
      <c r="AO60" s="129"/>
      <c r="AP60" s="129"/>
      <c r="AQ60" s="129"/>
      <c r="AR60" s="129"/>
      <c r="AS60" s="129"/>
      <c r="AT60" s="129"/>
      <c r="AU60" s="129"/>
      <c r="AV60" s="129"/>
      <c r="AW60" s="129"/>
      <c r="AX60" s="129"/>
      <c r="AY60" s="129"/>
      <c r="AZ60" s="129"/>
      <c r="BA60" s="129"/>
      <c r="BB60" s="129"/>
      <c r="BC60" s="129"/>
      <c r="BD60" s="129"/>
      <c r="BE60" s="129"/>
      <c r="BF60" s="129"/>
      <c r="BG60" s="129"/>
      <c r="BH60" s="129"/>
      <c r="BI60" s="129"/>
      <c r="BJ60" s="129"/>
      <c r="BK60" s="129"/>
      <c r="CA60" s="129">
        <v>3</v>
      </c>
      <c r="CB60" s="129">
        <v>1</v>
      </c>
      <c r="CZ60" s="81">
        <v>1</v>
      </c>
    </row>
    <row r="61" spans="1:104" x14ac:dyDescent="0.2">
      <c r="A61" s="120">
        <v>26</v>
      </c>
      <c r="B61" s="121" t="s">
        <v>136</v>
      </c>
      <c r="C61" s="122" t="s">
        <v>137</v>
      </c>
      <c r="D61" s="123" t="s">
        <v>129</v>
      </c>
      <c r="E61" s="124">
        <v>1</v>
      </c>
      <c r="F61" s="125"/>
      <c r="G61" s="126">
        <f t="shared" si="3"/>
        <v>0</v>
      </c>
      <c r="H61" s="127">
        <v>6.7000000000007304E-2</v>
      </c>
      <c r="I61" s="128">
        <f t="shared" si="4"/>
        <v>6.7000000000007304E-2</v>
      </c>
      <c r="J61" s="127"/>
      <c r="K61" s="128">
        <f t="shared" si="5"/>
        <v>0</v>
      </c>
      <c r="O61" s="119"/>
      <c r="Z61" s="129"/>
      <c r="AA61" s="129">
        <v>3</v>
      </c>
      <c r="AB61" s="129">
        <v>1</v>
      </c>
      <c r="AC61" s="129">
        <v>59217481</v>
      </c>
      <c r="AD61" s="129"/>
      <c r="AE61" s="129"/>
      <c r="AF61" s="129"/>
      <c r="AG61" s="129"/>
      <c r="AH61" s="129"/>
      <c r="AI61" s="129"/>
      <c r="AJ61" s="129"/>
      <c r="AK61" s="129"/>
      <c r="AL61" s="129"/>
      <c r="AM61" s="129"/>
      <c r="AN61" s="129"/>
      <c r="AO61" s="129"/>
      <c r="AP61" s="129"/>
      <c r="AQ61" s="129"/>
      <c r="AR61" s="129"/>
      <c r="AS61" s="129"/>
      <c r="AT61" s="129"/>
      <c r="AU61" s="129"/>
      <c r="AV61" s="129"/>
      <c r="AW61" s="129"/>
      <c r="AX61" s="129"/>
      <c r="AY61" s="129"/>
      <c r="AZ61" s="129"/>
      <c r="BA61" s="129"/>
      <c r="BB61" s="129"/>
      <c r="BC61" s="129"/>
      <c r="BD61" s="129"/>
      <c r="BE61" s="129"/>
      <c r="BF61" s="129"/>
      <c r="BG61" s="129"/>
      <c r="BH61" s="129"/>
      <c r="BI61" s="129"/>
      <c r="BJ61" s="129"/>
      <c r="BK61" s="129"/>
      <c r="CA61" s="129">
        <v>3</v>
      </c>
      <c r="CB61" s="129">
        <v>1</v>
      </c>
      <c r="CZ61" s="81">
        <v>1</v>
      </c>
    </row>
    <row r="62" spans="1:104" ht="22.5" x14ac:dyDescent="0.2">
      <c r="A62" s="120">
        <v>27</v>
      </c>
      <c r="B62" s="121" t="s">
        <v>138</v>
      </c>
      <c r="C62" s="122" t="s">
        <v>139</v>
      </c>
      <c r="D62" s="123" t="s">
        <v>35</v>
      </c>
      <c r="E62" s="124">
        <v>89.67</v>
      </c>
      <c r="F62" s="125"/>
      <c r="G62" s="126">
        <f t="shared" si="3"/>
        <v>0</v>
      </c>
      <c r="H62" s="127">
        <v>0.13100000000008499</v>
      </c>
      <c r="I62" s="128">
        <f t="shared" si="4"/>
        <v>11.746770000007622</v>
      </c>
      <c r="J62" s="127"/>
      <c r="K62" s="128">
        <f t="shared" si="5"/>
        <v>0</v>
      </c>
      <c r="O62" s="119"/>
      <c r="Z62" s="129"/>
      <c r="AA62" s="129">
        <v>3</v>
      </c>
      <c r="AB62" s="129">
        <v>1</v>
      </c>
      <c r="AC62" s="129">
        <v>59245263</v>
      </c>
      <c r="AD62" s="129"/>
      <c r="AE62" s="129"/>
      <c r="AF62" s="129"/>
      <c r="AG62" s="129"/>
      <c r="AH62" s="129"/>
      <c r="AI62" s="129"/>
      <c r="AJ62" s="129"/>
      <c r="AK62" s="129"/>
      <c r="AL62" s="129"/>
      <c r="AM62" s="129"/>
      <c r="AN62" s="129"/>
      <c r="AO62" s="129"/>
      <c r="AP62" s="129"/>
      <c r="AQ62" s="129"/>
      <c r="AR62" s="129"/>
      <c r="AS62" s="129"/>
      <c r="AT62" s="129"/>
      <c r="AU62" s="129"/>
      <c r="AV62" s="129"/>
      <c r="AW62" s="129"/>
      <c r="AX62" s="129"/>
      <c r="AY62" s="129"/>
      <c r="AZ62" s="129"/>
      <c r="BA62" s="129"/>
      <c r="BB62" s="129"/>
      <c r="BC62" s="129"/>
      <c r="BD62" s="129"/>
      <c r="BE62" s="129"/>
      <c r="BF62" s="129"/>
      <c r="BG62" s="129"/>
      <c r="BH62" s="129"/>
      <c r="BI62" s="129"/>
      <c r="BJ62" s="129"/>
      <c r="BK62" s="129"/>
      <c r="CA62" s="129">
        <v>3</v>
      </c>
      <c r="CB62" s="129">
        <v>1</v>
      </c>
      <c r="CZ62" s="81">
        <v>1</v>
      </c>
    </row>
    <row r="63" spans="1:104" x14ac:dyDescent="0.2">
      <c r="A63" s="130"/>
      <c r="B63" s="131"/>
      <c r="C63" s="205" t="s">
        <v>140</v>
      </c>
      <c r="D63" s="206"/>
      <c r="E63" s="206"/>
      <c r="F63" s="206"/>
      <c r="G63" s="207"/>
      <c r="I63" s="132"/>
      <c r="K63" s="132"/>
      <c r="L63" s="133" t="s">
        <v>140</v>
      </c>
      <c r="O63" s="119"/>
      <c r="Z63" s="129"/>
      <c r="AA63" s="129"/>
      <c r="AB63" s="129"/>
      <c r="AC63" s="129"/>
      <c r="AD63" s="129"/>
      <c r="AE63" s="129"/>
      <c r="AF63" s="129"/>
      <c r="AG63" s="129"/>
      <c r="AH63" s="129"/>
      <c r="AI63" s="129"/>
      <c r="AJ63" s="129"/>
      <c r="AK63" s="129"/>
      <c r="AL63" s="129"/>
      <c r="AM63" s="129"/>
      <c r="AN63" s="129"/>
      <c r="AO63" s="129"/>
      <c r="AP63" s="129"/>
      <c r="AQ63" s="129"/>
      <c r="AR63" s="129"/>
      <c r="AS63" s="129"/>
      <c r="AT63" s="129"/>
      <c r="AU63" s="129"/>
      <c r="AV63" s="129"/>
      <c r="AW63" s="129"/>
      <c r="AX63" s="129"/>
      <c r="AY63" s="129"/>
      <c r="AZ63" s="129"/>
      <c r="BA63" s="129"/>
      <c r="BB63" s="129"/>
      <c r="BC63" s="129"/>
      <c r="BD63" s="129"/>
      <c r="BE63" s="129"/>
      <c r="BF63" s="129"/>
      <c r="BG63" s="129"/>
      <c r="BH63" s="129"/>
      <c r="BI63" s="129"/>
      <c r="BJ63" s="129"/>
      <c r="BK63" s="129"/>
    </row>
    <row r="64" spans="1:104" x14ac:dyDescent="0.2">
      <c r="A64" s="130"/>
      <c r="B64" s="131"/>
      <c r="C64" s="203" t="s">
        <v>242</v>
      </c>
      <c r="D64" s="204"/>
      <c r="E64" s="134">
        <v>89.67</v>
      </c>
      <c r="F64" s="135"/>
      <c r="G64" s="136"/>
      <c r="H64" s="137"/>
      <c r="I64" s="132"/>
      <c r="J64" s="138"/>
      <c r="K64" s="132"/>
      <c r="M64" s="139" t="s">
        <v>242</v>
      </c>
      <c r="O64" s="119"/>
      <c r="Z64" s="129"/>
      <c r="AA64" s="129"/>
      <c r="AB64" s="129"/>
      <c r="AC64" s="129"/>
      <c r="AD64" s="129"/>
      <c r="AE64" s="129"/>
      <c r="AF64" s="129"/>
      <c r="AG64" s="129"/>
      <c r="AH64" s="129"/>
      <c r="AI64" s="129"/>
      <c r="AJ64" s="129"/>
      <c r="AK64" s="129"/>
      <c r="AL64" s="129"/>
      <c r="AM64" s="129"/>
      <c r="AN64" s="129"/>
      <c r="AO64" s="129"/>
      <c r="AP64" s="129"/>
      <c r="AQ64" s="129"/>
      <c r="AR64" s="129"/>
      <c r="AS64" s="129"/>
      <c r="AT64" s="129"/>
      <c r="AU64" s="129"/>
      <c r="AV64" s="129"/>
      <c r="AW64" s="129"/>
      <c r="AX64" s="129"/>
      <c r="AY64" s="129"/>
      <c r="AZ64" s="129"/>
      <c r="BA64" s="129"/>
      <c r="BB64" s="129"/>
      <c r="BC64" s="129"/>
      <c r="BD64" s="140" t="str">
        <f>C63</f>
        <v>betonová dlažba šedá - přírodní 20x20x6 cm</v>
      </c>
      <c r="BE64" s="129"/>
      <c r="BF64" s="129"/>
      <c r="BG64" s="129"/>
      <c r="BH64" s="129"/>
      <c r="BI64" s="129"/>
      <c r="BJ64" s="129"/>
      <c r="BK64" s="129"/>
    </row>
    <row r="65" spans="1:104" ht="22.5" x14ac:dyDescent="0.2">
      <c r="A65" s="120">
        <v>28</v>
      </c>
      <c r="B65" s="121" t="s">
        <v>142</v>
      </c>
      <c r="C65" s="122" t="s">
        <v>143</v>
      </c>
      <c r="D65" s="123" t="s">
        <v>35</v>
      </c>
      <c r="E65" s="124">
        <v>1.21</v>
      </c>
      <c r="F65" s="125"/>
      <c r="G65" s="126">
        <f>E65*F65</f>
        <v>0</v>
      </c>
      <c r="H65" s="127">
        <v>0.13100000000008499</v>
      </c>
      <c r="I65" s="128">
        <f>E65*H65</f>
        <v>0.15851000000010285</v>
      </c>
      <c r="J65" s="127"/>
      <c r="K65" s="128">
        <f>E65*J65</f>
        <v>0</v>
      </c>
      <c r="O65" s="119"/>
      <c r="Z65" s="129"/>
      <c r="AA65" s="129">
        <v>3</v>
      </c>
      <c r="AB65" s="129">
        <v>1</v>
      </c>
      <c r="AC65" s="129">
        <v>59245267</v>
      </c>
      <c r="AD65" s="129"/>
      <c r="AE65" s="129"/>
      <c r="AF65" s="129"/>
      <c r="AG65" s="129"/>
      <c r="AH65" s="129"/>
      <c r="AI65" s="129"/>
      <c r="AJ65" s="129"/>
      <c r="AK65" s="129"/>
      <c r="AL65" s="129"/>
      <c r="AM65" s="129"/>
      <c r="AN65" s="129"/>
      <c r="AO65" s="129"/>
      <c r="AP65" s="129"/>
      <c r="AQ65" s="129"/>
      <c r="AR65" s="129"/>
      <c r="AS65" s="129"/>
      <c r="AT65" s="129"/>
      <c r="AU65" s="129"/>
      <c r="AV65" s="129"/>
      <c r="AW65" s="129"/>
      <c r="AX65" s="129"/>
      <c r="AY65" s="129"/>
      <c r="AZ65" s="129"/>
      <c r="BA65" s="129"/>
      <c r="BB65" s="129"/>
      <c r="BC65" s="129"/>
      <c r="BD65" s="129"/>
      <c r="BE65" s="129"/>
      <c r="BF65" s="129"/>
      <c r="BG65" s="129"/>
      <c r="BH65" s="129"/>
      <c r="BI65" s="129"/>
      <c r="BJ65" s="129"/>
      <c r="BK65" s="129"/>
      <c r="CA65" s="129">
        <v>3</v>
      </c>
      <c r="CB65" s="129">
        <v>1</v>
      </c>
      <c r="CZ65" s="81">
        <v>1</v>
      </c>
    </row>
    <row r="66" spans="1:104" x14ac:dyDescent="0.2">
      <c r="A66" s="130"/>
      <c r="B66" s="131"/>
      <c r="C66" s="203" t="s">
        <v>144</v>
      </c>
      <c r="D66" s="204"/>
      <c r="E66" s="134">
        <v>1.21</v>
      </c>
      <c r="F66" s="135"/>
      <c r="G66" s="136"/>
      <c r="H66" s="137"/>
      <c r="I66" s="132"/>
      <c r="J66" s="138"/>
      <c r="K66" s="132"/>
      <c r="M66" s="139" t="s">
        <v>144</v>
      </c>
      <c r="O66" s="119"/>
      <c r="Z66" s="129"/>
      <c r="AA66" s="129"/>
      <c r="AB66" s="129"/>
      <c r="AC66" s="129"/>
      <c r="AD66" s="129"/>
      <c r="AE66" s="129"/>
      <c r="AF66" s="129"/>
      <c r="AG66" s="129"/>
      <c r="AH66" s="129"/>
      <c r="AI66" s="129"/>
      <c r="AJ66" s="129"/>
      <c r="AK66" s="129"/>
      <c r="AL66" s="129"/>
      <c r="AM66" s="129"/>
      <c r="AN66" s="129"/>
      <c r="AO66" s="129"/>
      <c r="AP66" s="129"/>
      <c r="AQ66" s="129"/>
      <c r="AR66" s="129"/>
      <c r="AS66" s="129"/>
      <c r="AT66" s="129"/>
      <c r="AU66" s="129"/>
      <c r="AV66" s="129"/>
      <c r="AW66" s="129"/>
      <c r="AX66" s="129"/>
      <c r="AY66" s="129"/>
      <c r="AZ66" s="129"/>
      <c r="BA66" s="129"/>
      <c r="BB66" s="129"/>
      <c r="BC66" s="129"/>
      <c r="BD66" s="140" t="str">
        <f>C65</f>
        <v>Dlažba betonová červená pro nevidomé 20x10x6 -náklepová</v>
      </c>
      <c r="BE66" s="129"/>
      <c r="BF66" s="129"/>
      <c r="BG66" s="129"/>
      <c r="BH66" s="129"/>
      <c r="BI66" s="129"/>
      <c r="BJ66" s="129"/>
      <c r="BK66" s="129"/>
    </row>
    <row r="67" spans="1:104" x14ac:dyDescent="0.2">
      <c r="A67" s="141" t="s">
        <v>36</v>
      </c>
      <c r="B67" s="142" t="s">
        <v>105</v>
      </c>
      <c r="C67" s="143" t="s">
        <v>106</v>
      </c>
      <c r="D67" s="144"/>
      <c r="E67" s="145"/>
      <c r="F67" s="145"/>
      <c r="G67" s="146">
        <f>SUM(G43:G66)</f>
        <v>0</v>
      </c>
      <c r="H67" s="147"/>
      <c r="I67" s="148">
        <f>SUM(I43:I66)</f>
        <v>32.002879000011561</v>
      </c>
      <c r="J67" s="149"/>
      <c r="K67" s="148">
        <f>SUM(K43:K66)</f>
        <v>0</v>
      </c>
      <c r="O67" s="119"/>
      <c r="X67" s="150">
        <f>K67</f>
        <v>0</v>
      </c>
      <c r="Y67" s="150">
        <f>I67</f>
        <v>32.002879000011561</v>
      </c>
      <c r="Z67" s="151">
        <f>G67</f>
        <v>0</v>
      </c>
      <c r="AA67" s="129"/>
      <c r="AB67" s="129"/>
      <c r="AC67" s="129"/>
      <c r="AD67" s="129"/>
      <c r="AE67" s="129"/>
      <c r="AF67" s="129"/>
      <c r="AG67" s="129"/>
      <c r="AH67" s="129"/>
      <c r="AI67" s="129"/>
      <c r="AJ67" s="129"/>
      <c r="AK67" s="129"/>
      <c r="AL67" s="129"/>
      <c r="AM67" s="129"/>
      <c r="AN67" s="129"/>
      <c r="AO67" s="129"/>
      <c r="AP67" s="129"/>
      <c r="AQ67" s="129"/>
      <c r="AR67" s="129"/>
      <c r="AS67" s="129"/>
      <c r="AT67" s="129"/>
      <c r="AU67" s="129"/>
      <c r="AV67" s="129"/>
      <c r="AW67" s="129"/>
      <c r="AX67" s="129"/>
      <c r="AY67" s="129"/>
      <c r="AZ67" s="129"/>
      <c r="BA67" s="152"/>
      <c r="BB67" s="152"/>
      <c r="BC67" s="152"/>
      <c r="BD67" s="152"/>
      <c r="BE67" s="152"/>
      <c r="BF67" s="152"/>
      <c r="BG67" s="129"/>
      <c r="BH67" s="129"/>
      <c r="BI67" s="129"/>
      <c r="BJ67" s="129"/>
      <c r="BK67" s="129"/>
    </row>
    <row r="68" spans="1:104" ht="14.25" customHeight="1" x14ac:dyDescent="0.2">
      <c r="A68" s="109" t="s">
        <v>31</v>
      </c>
      <c r="B68" s="110" t="s">
        <v>145</v>
      </c>
      <c r="C68" s="111" t="s">
        <v>146</v>
      </c>
      <c r="D68" s="112"/>
      <c r="E68" s="113"/>
      <c r="F68" s="113"/>
      <c r="G68" s="114"/>
      <c r="H68" s="115"/>
      <c r="I68" s="116"/>
      <c r="J68" s="117"/>
      <c r="K68" s="118"/>
      <c r="O68" s="119"/>
    </row>
    <row r="69" spans="1:104" x14ac:dyDescent="0.2">
      <c r="A69" s="120">
        <v>29</v>
      </c>
      <c r="B69" s="121" t="s">
        <v>147</v>
      </c>
      <c r="C69" s="122" t="s">
        <v>148</v>
      </c>
      <c r="D69" s="123" t="s">
        <v>35</v>
      </c>
      <c r="E69" s="124">
        <v>105.15</v>
      </c>
      <c r="F69" s="125"/>
      <c r="G69" s="126">
        <f>E69*F69</f>
        <v>0</v>
      </c>
      <c r="H69" s="127">
        <v>0</v>
      </c>
      <c r="I69" s="128">
        <f>E69*H69</f>
        <v>0</v>
      </c>
      <c r="J69" s="127">
        <v>-0.13799999999991999</v>
      </c>
      <c r="K69" s="128">
        <f>E69*J69</f>
        <v>-14.510699999991587</v>
      </c>
      <c r="O69" s="119"/>
      <c r="Z69" s="129"/>
      <c r="AA69" s="129">
        <v>1</v>
      </c>
      <c r="AB69" s="129">
        <v>1</v>
      </c>
      <c r="AC69" s="129">
        <v>1</v>
      </c>
      <c r="AD69" s="129"/>
      <c r="AE69" s="129"/>
      <c r="AF69" s="129"/>
      <c r="AG69" s="129"/>
      <c r="AH69" s="129"/>
      <c r="AI69" s="129"/>
      <c r="AJ69" s="129"/>
      <c r="AK69" s="129"/>
      <c r="AL69" s="129"/>
      <c r="AM69" s="129"/>
      <c r="AN69" s="129"/>
      <c r="AO69" s="129"/>
      <c r="AP69" s="129"/>
      <c r="AQ69" s="129"/>
      <c r="AR69" s="129"/>
      <c r="AS69" s="129"/>
      <c r="AT69" s="129"/>
      <c r="AU69" s="129"/>
      <c r="AV69" s="129"/>
      <c r="AW69" s="129"/>
      <c r="AX69" s="129"/>
      <c r="AY69" s="129"/>
      <c r="AZ69" s="129"/>
      <c r="BA69" s="129"/>
      <c r="BB69" s="129"/>
      <c r="BC69" s="129"/>
      <c r="BD69" s="129"/>
      <c r="BE69" s="129"/>
      <c r="BF69" s="129"/>
      <c r="BG69" s="129"/>
      <c r="BH69" s="129"/>
      <c r="BI69" s="129"/>
      <c r="BJ69" s="129"/>
      <c r="BK69" s="129"/>
      <c r="CA69" s="129">
        <v>1</v>
      </c>
      <c r="CB69" s="129">
        <v>1</v>
      </c>
      <c r="CZ69" s="81">
        <v>1</v>
      </c>
    </row>
    <row r="70" spans="1:104" x14ac:dyDescent="0.2">
      <c r="A70" s="130"/>
      <c r="B70" s="131"/>
      <c r="C70" s="203" t="s">
        <v>243</v>
      </c>
      <c r="D70" s="204"/>
      <c r="E70" s="134">
        <v>105.15</v>
      </c>
      <c r="F70" s="135"/>
      <c r="G70" s="136"/>
      <c r="H70" s="137"/>
      <c r="I70" s="132"/>
      <c r="J70" s="138"/>
      <c r="K70" s="132"/>
      <c r="M70" s="139" t="s">
        <v>243</v>
      </c>
      <c r="O70" s="119"/>
      <c r="Z70" s="129"/>
      <c r="AA70" s="129"/>
      <c r="AB70" s="129"/>
      <c r="AC70" s="129"/>
      <c r="AD70" s="129"/>
      <c r="AE70" s="129"/>
      <c r="AF70" s="129"/>
      <c r="AG70" s="129"/>
      <c r="AH70" s="129"/>
      <c r="AI70" s="129"/>
      <c r="AJ70" s="129"/>
      <c r="AK70" s="129"/>
      <c r="AL70" s="129"/>
      <c r="AM70" s="129"/>
      <c r="AN70" s="129"/>
      <c r="AO70" s="129"/>
      <c r="AP70" s="129"/>
      <c r="AQ70" s="129"/>
      <c r="AR70" s="129"/>
      <c r="AS70" s="129"/>
      <c r="AT70" s="129"/>
      <c r="AU70" s="129"/>
      <c r="AV70" s="129"/>
      <c r="AW70" s="129"/>
      <c r="AX70" s="129"/>
      <c r="AY70" s="129"/>
      <c r="AZ70" s="129"/>
      <c r="BA70" s="129"/>
      <c r="BB70" s="129"/>
      <c r="BC70" s="129"/>
      <c r="BD70" s="140" t="str">
        <f>C69</f>
        <v>Rozebrání dlažeb z betonových dlaždic na sucho</v>
      </c>
      <c r="BE70" s="129"/>
      <c r="BF70" s="129"/>
      <c r="BG70" s="129"/>
      <c r="BH70" s="129"/>
      <c r="BI70" s="129"/>
      <c r="BJ70" s="129"/>
      <c r="BK70" s="129"/>
    </row>
    <row r="71" spans="1:104" x14ac:dyDescent="0.2">
      <c r="A71" s="120">
        <v>30</v>
      </c>
      <c r="B71" s="121" t="s">
        <v>244</v>
      </c>
      <c r="C71" s="122" t="s">
        <v>245</v>
      </c>
      <c r="D71" s="123" t="s">
        <v>35</v>
      </c>
      <c r="E71" s="124">
        <v>4.75</v>
      </c>
      <c r="F71" s="125"/>
      <c r="G71" s="126">
        <f>E71*F71</f>
        <v>0</v>
      </c>
      <c r="H71" s="127">
        <v>0</v>
      </c>
      <c r="I71" s="128">
        <f>E71*H71</f>
        <v>0</v>
      </c>
      <c r="J71" s="127">
        <v>-0.224999999999909</v>
      </c>
      <c r="K71" s="128">
        <f>E71*J71</f>
        <v>-1.0687499999995678</v>
      </c>
      <c r="O71" s="119"/>
      <c r="Z71" s="129"/>
      <c r="AA71" s="129">
        <v>1</v>
      </c>
      <c r="AB71" s="129">
        <v>1</v>
      </c>
      <c r="AC71" s="129">
        <v>1</v>
      </c>
      <c r="AD71" s="129"/>
      <c r="AE71" s="129"/>
      <c r="AF71" s="129"/>
      <c r="AG71" s="129"/>
      <c r="AH71" s="129"/>
      <c r="AI71" s="129"/>
      <c r="AJ71" s="129"/>
      <c r="AK71" s="129"/>
      <c r="AL71" s="129"/>
      <c r="AM71" s="129"/>
      <c r="AN71" s="129"/>
      <c r="AO71" s="129"/>
      <c r="AP71" s="129"/>
      <c r="AQ71" s="129"/>
      <c r="AR71" s="129"/>
      <c r="AS71" s="129"/>
      <c r="AT71" s="129"/>
      <c r="AU71" s="129"/>
      <c r="AV71" s="129"/>
      <c r="AW71" s="129"/>
      <c r="AX71" s="129"/>
      <c r="AY71" s="129"/>
      <c r="AZ71" s="129"/>
      <c r="BA71" s="129"/>
      <c r="BB71" s="129"/>
      <c r="BC71" s="129"/>
      <c r="BD71" s="129"/>
      <c r="BE71" s="129"/>
      <c r="BF71" s="129"/>
      <c r="BG71" s="129"/>
      <c r="BH71" s="129"/>
      <c r="BI71" s="129"/>
      <c r="BJ71" s="129"/>
      <c r="BK71" s="129"/>
      <c r="CA71" s="129">
        <v>1</v>
      </c>
      <c r="CB71" s="129">
        <v>1</v>
      </c>
      <c r="CZ71" s="81">
        <v>1</v>
      </c>
    </row>
    <row r="72" spans="1:104" x14ac:dyDescent="0.2">
      <c r="A72" s="130"/>
      <c r="B72" s="131"/>
      <c r="C72" s="205"/>
      <c r="D72" s="206"/>
      <c r="E72" s="206"/>
      <c r="F72" s="206"/>
      <c r="G72" s="207"/>
      <c r="I72" s="132"/>
      <c r="K72" s="132"/>
      <c r="L72" s="133"/>
      <c r="O72" s="119"/>
      <c r="Z72" s="129"/>
      <c r="AA72" s="129"/>
      <c r="AB72" s="129"/>
      <c r="AC72" s="129"/>
      <c r="AD72" s="129"/>
      <c r="AE72" s="129"/>
      <c r="AF72" s="129"/>
      <c r="AG72" s="129"/>
      <c r="AH72" s="129"/>
      <c r="AI72" s="129"/>
      <c r="AJ72" s="129"/>
      <c r="AK72" s="129"/>
      <c r="AL72" s="129"/>
      <c r="AM72" s="129"/>
      <c r="AN72" s="129"/>
      <c r="AO72" s="129"/>
      <c r="AP72" s="129"/>
      <c r="AQ72" s="129"/>
      <c r="AR72" s="129"/>
      <c r="AS72" s="129"/>
      <c r="AT72" s="129"/>
      <c r="AU72" s="129"/>
      <c r="AV72" s="129"/>
      <c r="AW72" s="129"/>
      <c r="AX72" s="129"/>
      <c r="AY72" s="129"/>
      <c r="AZ72" s="129"/>
      <c r="BA72" s="129"/>
      <c r="BB72" s="129"/>
      <c r="BC72" s="129"/>
      <c r="BD72" s="129"/>
      <c r="BE72" s="129"/>
      <c r="BF72" s="129"/>
      <c r="BG72" s="129"/>
      <c r="BH72" s="129"/>
      <c r="BI72" s="129"/>
      <c r="BJ72" s="129"/>
      <c r="BK72" s="129"/>
    </row>
    <row r="73" spans="1:104" x14ac:dyDescent="0.2">
      <c r="A73" s="130"/>
      <c r="B73" s="131"/>
      <c r="C73" s="203" t="s">
        <v>246</v>
      </c>
      <c r="D73" s="204"/>
      <c r="E73" s="134">
        <v>4.75</v>
      </c>
      <c r="F73" s="135"/>
      <c r="G73" s="136"/>
      <c r="H73" s="137"/>
      <c r="I73" s="132"/>
      <c r="J73" s="138"/>
      <c r="K73" s="132"/>
      <c r="M73" s="139" t="s">
        <v>246</v>
      </c>
      <c r="O73" s="119"/>
      <c r="Z73" s="129"/>
      <c r="AA73" s="129"/>
      <c r="AB73" s="129"/>
      <c r="AC73" s="129"/>
      <c r="AD73" s="129"/>
      <c r="AE73" s="129"/>
      <c r="AF73" s="129"/>
      <c r="AG73" s="129"/>
      <c r="AH73" s="129"/>
      <c r="AI73" s="129"/>
      <c r="AJ73" s="129"/>
      <c r="AK73" s="129"/>
      <c r="AL73" s="129"/>
      <c r="AM73" s="129"/>
      <c r="AN73" s="129"/>
      <c r="AO73" s="129"/>
      <c r="AP73" s="129"/>
      <c r="AQ73" s="129"/>
      <c r="AR73" s="129"/>
      <c r="AS73" s="129"/>
      <c r="AT73" s="129"/>
      <c r="AU73" s="129"/>
      <c r="AV73" s="129"/>
      <c r="AW73" s="129"/>
      <c r="AX73" s="129"/>
      <c r="AY73" s="129"/>
      <c r="AZ73" s="129"/>
      <c r="BA73" s="129"/>
      <c r="BB73" s="129"/>
      <c r="BC73" s="129"/>
      <c r="BD73" s="140">
        <f>C72</f>
        <v>0</v>
      </c>
      <c r="BE73" s="129"/>
      <c r="BF73" s="129"/>
      <c r="BG73" s="129"/>
      <c r="BH73" s="129"/>
      <c r="BI73" s="129"/>
      <c r="BJ73" s="129"/>
      <c r="BK73" s="129"/>
    </row>
    <row r="74" spans="1:104" ht="22.5" x14ac:dyDescent="0.2">
      <c r="A74" s="120">
        <v>31</v>
      </c>
      <c r="B74" s="121" t="s">
        <v>150</v>
      </c>
      <c r="C74" s="122" t="s">
        <v>151</v>
      </c>
      <c r="D74" s="123" t="s">
        <v>35</v>
      </c>
      <c r="E74" s="124">
        <v>105.15</v>
      </c>
      <c r="F74" s="125"/>
      <c r="G74" s="126">
        <f>E74*F74</f>
        <v>0</v>
      </c>
      <c r="H74" s="127">
        <v>0</v>
      </c>
      <c r="I74" s="128">
        <f>E74*H74</f>
        <v>0</v>
      </c>
      <c r="J74" s="127">
        <v>-0.32999999999992702</v>
      </c>
      <c r="K74" s="128">
        <f>E74*J74</f>
        <v>-34.699499999992327</v>
      </c>
      <c r="O74" s="119"/>
      <c r="Z74" s="129"/>
      <c r="AA74" s="129">
        <v>1</v>
      </c>
      <c r="AB74" s="129">
        <v>1</v>
      </c>
      <c r="AC74" s="129">
        <v>1</v>
      </c>
      <c r="AD74" s="129"/>
      <c r="AE74" s="129"/>
      <c r="AF74" s="129"/>
      <c r="AG74" s="129"/>
      <c r="AH74" s="129"/>
      <c r="AI74" s="129"/>
      <c r="AJ74" s="129"/>
      <c r="AK74" s="129"/>
      <c r="AL74" s="129"/>
      <c r="AM74" s="129"/>
      <c r="AN74" s="129"/>
      <c r="AO74" s="129"/>
      <c r="AP74" s="129"/>
      <c r="AQ74" s="129"/>
      <c r="AR74" s="129"/>
      <c r="AS74" s="129"/>
      <c r="AT74" s="129"/>
      <c r="AU74" s="129"/>
      <c r="AV74" s="129"/>
      <c r="AW74" s="129"/>
      <c r="AX74" s="129"/>
      <c r="AY74" s="129"/>
      <c r="AZ74" s="129"/>
      <c r="BA74" s="129"/>
      <c r="BB74" s="129"/>
      <c r="BC74" s="129"/>
      <c r="BD74" s="129"/>
      <c r="BE74" s="129"/>
      <c r="BF74" s="129"/>
      <c r="BG74" s="129"/>
      <c r="BH74" s="129"/>
      <c r="BI74" s="129"/>
      <c r="BJ74" s="129"/>
      <c r="BK74" s="129"/>
      <c r="CA74" s="129">
        <v>1</v>
      </c>
      <c r="CB74" s="129">
        <v>1</v>
      </c>
      <c r="CZ74" s="81">
        <v>1</v>
      </c>
    </row>
    <row r="75" spans="1:104" ht="25.5" x14ac:dyDescent="0.2">
      <c r="A75" s="130"/>
      <c r="B75" s="131"/>
      <c r="C75" s="203" t="s">
        <v>247</v>
      </c>
      <c r="D75" s="204"/>
      <c r="E75" s="134">
        <v>105.15</v>
      </c>
      <c r="F75" s="135"/>
      <c r="G75" s="136"/>
      <c r="H75" s="137"/>
      <c r="I75" s="132"/>
      <c r="J75" s="138"/>
      <c r="K75" s="132"/>
      <c r="M75" s="139" t="s">
        <v>247</v>
      </c>
      <c r="O75" s="119"/>
      <c r="Z75" s="129"/>
      <c r="AA75" s="129"/>
      <c r="AB75" s="129"/>
      <c r="AC75" s="129"/>
      <c r="AD75" s="129"/>
      <c r="AE75" s="129"/>
      <c r="AF75" s="129"/>
      <c r="AG75" s="129"/>
      <c r="AH75" s="129"/>
      <c r="AI75" s="129"/>
      <c r="AJ75" s="129"/>
      <c r="AK75" s="129"/>
      <c r="AL75" s="129"/>
      <c r="AM75" s="129"/>
      <c r="AN75" s="129"/>
      <c r="AO75" s="129"/>
      <c r="AP75" s="129"/>
      <c r="AQ75" s="129"/>
      <c r="AR75" s="129"/>
      <c r="AS75" s="129"/>
      <c r="AT75" s="129"/>
      <c r="AU75" s="129"/>
      <c r="AV75" s="129"/>
      <c r="AW75" s="129"/>
      <c r="AX75" s="129"/>
      <c r="AY75" s="129"/>
      <c r="AZ75" s="129"/>
      <c r="BA75" s="129"/>
      <c r="BB75" s="129"/>
      <c r="BC75" s="129"/>
      <c r="BD75" s="140" t="str">
        <f>C74</f>
        <v>Odstranění podkladu nad 50 m2, tl.15 cm kam drcené, ŠD, ŠP, zahliněné podkl.vrstvy</v>
      </c>
      <c r="BE75" s="129"/>
      <c r="BF75" s="129"/>
      <c r="BG75" s="129"/>
      <c r="BH75" s="129"/>
      <c r="BI75" s="129"/>
      <c r="BJ75" s="129"/>
      <c r="BK75" s="129"/>
    </row>
    <row r="76" spans="1:104" x14ac:dyDescent="0.2">
      <c r="A76" s="120">
        <v>32</v>
      </c>
      <c r="B76" s="121" t="s">
        <v>153</v>
      </c>
      <c r="C76" s="122" t="s">
        <v>154</v>
      </c>
      <c r="D76" s="123" t="s">
        <v>115</v>
      </c>
      <c r="E76" s="124">
        <v>55.1</v>
      </c>
      <c r="F76" s="125"/>
      <c r="G76" s="126">
        <f>E76*F76</f>
        <v>0</v>
      </c>
      <c r="H76" s="127">
        <v>0</v>
      </c>
      <c r="I76" s="128">
        <f>E76*H76</f>
        <v>0</v>
      </c>
      <c r="J76" s="127">
        <v>-0.12000000000000501</v>
      </c>
      <c r="K76" s="128">
        <f>E76*J76</f>
        <v>-6.6120000000002763</v>
      </c>
      <c r="O76" s="119"/>
      <c r="Z76" s="129"/>
      <c r="AA76" s="129">
        <v>1</v>
      </c>
      <c r="AB76" s="129">
        <v>1</v>
      </c>
      <c r="AC76" s="129">
        <v>1</v>
      </c>
      <c r="AD76" s="129"/>
      <c r="AE76" s="129"/>
      <c r="AF76" s="129"/>
      <c r="AG76" s="129"/>
      <c r="AH76" s="129"/>
      <c r="AI76" s="129"/>
      <c r="AJ76" s="129"/>
      <c r="AK76" s="129"/>
      <c r="AL76" s="129"/>
      <c r="AM76" s="129"/>
      <c r="AN76" s="129"/>
      <c r="AO76" s="129"/>
      <c r="AP76" s="129"/>
      <c r="AQ76" s="129"/>
      <c r="AR76" s="129"/>
      <c r="AS76" s="129"/>
      <c r="AT76" s="129"/>
      <c r="AU76" s="129"/>
      <c r="AV76" s="129"/>
      <c r="AW76" s="129"/>
      <c r="AX76" s="129"/>
      <c r="AY76" s="129"/>
      <c r="AZ76" s="129"/>
      <c r="BA76" s="129"/>
      <c r="BB76" s="129"/>
      <c r="BC76" s="129"/>
      <c r="BD76" s="129"/>
      <c r="BE76" s="129"/>
      <c r="BF76" s="129"/>
      <c r="BG76" s="129"/>
      <c r="BH76" s="129"/>
      <c r="BI76" s="129"/>
      <c r="BJ76" s="129"/>
      <c r="BK76" s="129"/>
      <c r="CA76" s="129">
        <v>1</v>
      </c>
      <c r="CB76" s="129">
        <v>1</v>
      </c>
      <c r="CZ76" s="81">
        <v>1</v>
      </c>
    </row>
    <row r="77" spans="1:104" x14ac:dyDescent="0.2">
      <c r="A77" s="130"/>
      <c r="B77" s="131"/>
      <c r="C77" s="203" t="s">
        <v>248</v>
      </c>
      <c r="D77" s="204"/>
      <c r="E77" s="134">
        <v>55.1</v>
      </c>
      <c r="F77" s="135"/>
      <c r="G77" s="136"/>
      <c r="H77" s="137"/>
      <c r="I77" s="132"/>
      <c r="J77" s="138"/>
      <c r="K77" s="132"/>
      <c r="M77" s="139" t="s">
        <v>248</v>
      </c>
      <c r="O77" s="119"/>
      <c r="Z77" s="129"/>
      <c r="AA77" s="129"/>
      <c r="AB77" s="129"/>
      <c r="AC77" s="129"/>
      <c r="AD77" s="129"/>
      <c r="AE77" s="129"/>
      <c r="AF77" s="129"/>
      <c r="AG77" s="129"/>
      <c r="AH77" s="129"/>
      <c r="AI77" s="129"/>
      <c r="AJ77" s="129"/>
      <c r="AK77" s="129"/>
      <c r="AL77" s="129"/>
      <c r="AM77" s="129"/>
      <c r="AN77" s="129"/>
      <c r="AO77" s="129"/>
      <c r="AP77" s="129"/>
      <c r="AQ77" s="129"/>
      <c r="AR77" s="129"/>
      <c r="AS77" s="129"/>
      <c r="AT77" s="129"/>
      <c r="AU77" s="129"/>
      <c r="AV77" s="129"/>
      <c r="AW77" s="129"/>
      <c r="AX77" s="129"/>
      <c r="AY77" s="129"/>
      <c r="AZ77" s="129"/>
      <c r="BA77" s="129"/>
      <c r="BB77" s="129"/>
      <c r="BC77" s="129"/>
      <c r="BD77" s="140" t="str">
        <f>C76</f>
        <v>Vytrhání obrub chodníkových</v>
      </c>
      <c r="BE77" s="129"/>
      <c r="BF77" s="129"/>
      <c r="BG77" s="129"/>
      <c r="BH77" s="129"/>
      <c r="BI77" s="129"/>
      <c r="BJ77" s="129"/>
      <c r="BK77" s="129"/>
    </row>
    <row r="78" spans="1:104" x14ac:dyDescent="0.2">
      <c r="A78" s="120">
        <v>33</v>
      </c>
      <c r="B78" s="121" t="s">
        <v>249</v>
      </c>
      <c r="C78" s="122" t="s">
        <v>250</v>
      </c>
      <c r="D78" s="123" t="s">
        <v>115</v>
      </c>
      <c r="E78" s="124">
        <v>5.2</v>
      </c>
      <c r="F78" s="125"/>
      <c r="G78" s="126">
        <f>E78*F78</f>
        <v>0</v>
      </c>
      <c r="H78" s="127">
        <v>0</v>
      </c>
      <c r="I78" s="128">
        <f>E78*H78</f>
        <v>0</v>
      </c>
      <c r="J78" s="127">
        <v>-0.26999999999998198</v>
      </c>
      <c r="K78" s="128">
        <f>E78*J78</f>
        <v>-1.4039999999999064</v>
      </c>
      <c r="O78" s="119"/>
      <c r="Z78" s="129"/>
      <c r="AA78" s="129">
        <v>1</v>
      </c>
      <c r="AB78" s="129">
        <v>1</v>
      </c>
      <c r="AC78" s="129">
        <v>1</v>
      </c>
      <c r="AD78" s="129"/>
      <c r="AE78" s="129"/>
      <c r="AF78" s="129"/>
      <c r="AG78" s="129"/>
      <c r="AH78" s="129"/>
      <c r="AI78" s="129"/>
      <c r="AJ78" s="129"/>
      <c r="AK78" s="129"/>
      <c r="AL78" s="129"/>
      <c r="AM78" s="129"/>
      <c r="AN78" s="129"/>
      <c r="AO78" s="129"/>
      <c r="AP78" s="129"/>
      <c r="AQ78" s="129"/>
      <c r="AR78" s="129"/>
      <c r="AS78" s="129"/>
      <c r="AT78" s="129"/>
      <c r="AU78" s="129"/>
      <c r="AV78" s="129"/>
      <c r="AW78" s="129"/>
      <c r="AX78" s="129"/>
      <c r="AY78" s="129"/>
      <c r="AZ78" s="129"/>
      <c r="BA78" s="129"/>
      <c r="BB78" s="129"/>
      <c r="BC78" s="129"/>
      <c r="BD78" s="129"/>
      <c r="BE78" s="129"/>
      <c r="BF78" s="129"/>
      <c r="BG78" s="129"/>
      <c r="BH78" s="129"/>
      <c r="BI78" s="129"/>
      <c r="BJ78" s="129"/>
      <c r="BK78" s="129"/>
      <c r="CA78" s="129">
        <v>1</v>
      </c>
      <c r="CB78" s="129">
        <v>1</v>
      </c>
      <c r="CZ78" s="81">
        <v>1</v>
      </c>
    </row>
    <row r="79" spans="1:104" x14ac:dyDescent="0.2">
      <c r="A79" s="130"/>
      <c r="B79" s="131"/>
      <c r="C79" s="203" t="s">
        <v>251</v>
      </c>
      <c r="D79" s="204"/>
      <c r="E79" s="134">
        <v>5.2</v>
      </c>
      <c r="F79" s="135"/>
      <c r="G79" s="136"/>
      <c r="H79" s="137"/>
      <c r="I79" s="132"/>
      <c r="J79" s="138"/>
      <c r="K79" s="132"/>
      <c r="M79" s="139" t="s">
        <v>251</v>
      </c>
      <c r="O79" s="119"/>
      <c r="Z79" s="129"/>
      <c r="AA79" s="129"/>
      <c r="AB79" s="129"/>
      <c r="AC79" s="129"/>
      <c r="AD79" s="129"/>
      <c r="AE79" s="129"/>
      <c r="AF79" s="129"/>
      <c r="AG79" s="129"/>
      <c r="AH79" s="129"/>
      <c r="AI79" s="129"/>
      <c r="AJ79" s="129"/>
      <c r="AK79" s="129"/>
      <c r="AL79" s="129"/>
      <c r="AM79" s="129"/>
      <c r="AN79" s="129"/>
      <c r="AO79" s="129"/>
      <c r="AP79" s="129"/>
      <c r="AQ79" s="129"/>
      <c r="AR79" s="129"/>
      <c r="AS79" s="129"/>
      <c r="AT79" s="129"/>
      <c r="AU79" s="129"/>
      <c r="AV79" s="129"/>
      <c r="AW79" s="129"/>
      <c r="AX79" s="129"/>
      <c r="AY79" s="129"/>
      <c r="AZ79" s="129"/>
      <c r="BA79" s="129"/>
      <c r="BB79" s="129"/>
      <c r="BC79" s="129"/>
      <c r="BD79" s="140" t="str">
        <f>C78</f>
        <v>Vytrhání obrub obrubníků silničních</v>
      </c>
      <c r="BE79" s="129"/>
      <c r="BF79" s="129"/>
      <c r="BG79" s="129"/>
      <c r="BH79" s="129"/>
      <c r="BI79" s="129"/>
      <c r="BJ79" s="129"/>
      <c r="BK79" s="129"/>
    </row>
    <row r="80" spans="1:104" x14ac:dyDescent="0.2">
      <c r="A80" s="120">
        <v>34</v>
      </c>
      <c r="B80" s="121" t="s">
        <v>252</v>
      </c>
      <c r="C80" s="122" t="s">
        <v>253</v>
      </c>
      <c r="D80" s="123" t="s">
        <v>35</v>
      </c>
      <c r="E80" s="124">
        <v>4.75</v>
      </c>
      <c r="F80" s="125"/>
      <c r="G80" s="126">
        <f>E80*F80</f>
        <v>0</v>
      </c>
      <c r="H80" s="127">
        <v>0</v>
      </c>
      <c r="I80" s="128">
        <f>E80*H80</f>
        <v>0</v>
      </c>
      <c r="J80" s="127">
        <v>0</v>
      </c>
      <c r="K80" s="128">
        <f>E80*J80</f>
        <v>0</v>
      </c>
      <c r="O80" s="119"/>
      <c r="Z80" s="129"/>
      <c r="AA80" s="129">
        <v>1</v>
      </c>
      <c r="AB80" s="129">
        <v>1</v>
      </c>
      <c r="AC80" s="129">
        <v>1</v>
      </c>
      <c r="AD80" s="129"/>
      <c r="AE80" s="129"/>
      <c r="AF80" s="129"/>
      <c r="AG80" s="129"/>
      <c r="AH80" s="129"/>
      <c r="AI80" s="129"/>
      <c r="AJ80" s="129"/>
      <c r="AK80" s="129"/>
      <c r="AL80" s="129"/>
      <c r="AM80" s="129"/>
      <c r="AN80" s="129"/>
      <c r="AO80" s="129"/>
      <c r="AP80" s="129"/>
      <c r="AQ80" s="129"/>
      <c r="AR80" s="129"/>
      <c r="AS80" s="129"/>
      <c r="AT80" s="129"/>
      <c r="AU80" s="129"/>
      <c r="AV80" s="129"/>
      <c r="AW80" s="129"/>
      <c r="AX80" s="129"/>
      <c r="AY80" s="129"/>
      <c r="AZ80" s="129"/>
      <c r="BA80" s="129"/>
      <c r="BB80" s="129"/>
      <c r="BC80" s="129"/>
      <c r="BD80" s="129"/>
      <c r="BE80" s="129"/>
      <c r="BF80" s="129"/>
      <c r="BG80" s="129"/>
      <c r="BH80" s="129"/>
      <c r="BI80" s="129"/>
      <c r="BJ80" s="129"/>
      <c r="BK80" s="129"/>
      <c r="CA80" s="129">
        <v>1</v>
      </c>
      <c r="CB80" s="129">
        <v>1</v>
      </c>
      <c r="CZ80" s="81">
        <v>1</v>
      </c>
    </row>
    <row r="81" spans="1:104" x14ac:dyDescent="0.2">
      <c r="A81" s="130"/>
      <c r="B81" s="131"/>
      <c r="C81" s="203" t="s">
        <v>254</v>
      </c>
      <c r="D81" s="204"/>
      <c r="E81" s="134">
        <v>4.75</v>
      </c>
      <c r="F81" s="135"/>
      <c r="G81" s="136"/>
      <c r="H81" s="137"/>
      <c r="I81" s="132"/>
      <c r="J81" s="138"/>
      <c r="K81" s="132"/>
      <c r="M81" s="139" t="s">
        <v>254</v>
      </c>
      <c r="O81" s="119"/>
      <c r="Z81" s="129"/>
      <c r="AA81" s="129"/>
      <c r="AB81" s="129"/>
      <c r="AC81" s="129"/>
      <c r="AD81" s="129"/>
      <c r="AE81" s="129"/>
      <c r="AF81" s="129"/>
      <c r="AG81" s="129"/>
      <c r="AH81" s="129"/>
      <c r="AI81" s="129"/>
      <c r="AJ81" s="129"/>
      <c r="AK81" s="129"/>
      <c r="AL81" s="129"/>
      <c r="AM81" s="129"/>
      <c r="AN81" s="129"/>
      <c r="AO81" s="129"/>
      <c r="AP81" s="129"/>
      <c r="AQ81" s="129"/>
      <c r="AR81" s="129"/>
      <c r="AS81" s="129"/>
      <c r="AT81" s="129"/>
      <c r="AU81" s="129"/>
      <c r="AV81" s="129"/>
      <c r="AW81" s="129"/>
      <c r="AX81" s="129"/>
      <c r="AY81" s="129"/>
      <c r="AZ81" s="129"/>
      <c r="BA81" s="129"/>
      <c r="BB81" s="129"/>
      <c r="BC81" s="129"/>
      <c r="BD81" s="140" t="str">
        <f>C80</f>
        <v>Očištění vybour. dlaždic s výplní kamen. těženým</v>
      </c>
      <c r="BE81" s="129"/>
      <c r="BF81" s="129"/>
      <c r="BG81" s="129"/>
      <c r="BH81" s="129"/>
      <c r="BI81" s="129"/>
      <c r="BJ81" s="129"/>
      <c r="BK81" s="129"/>
    </row>
    <row r="82" spans="1:104" x14ac:dyDescent="0.2">
      <c r="A82" s="141" t="s">
        <v>36</v>
      </c>
      <c r="B82" s="142" t="s">
        <v>145</v>
      </c>
      <c r="C82" s="143" t="s">
        <v>146</v>
      </c>
      <c r="D82" s="144"/>
      <c r="E82" s="145"/>
      <c r="F82" s="145"/>
      <c r="G82" s="146">
        <f>SUM(G68:G81)</f>
        <v>0</v>
      </c>
      <c r="H82" s="147"/>
      <c r="I82" s="148">
        <f>SUM(I68:I81)</f>
        <v>0</v>
      </c>
      <c r="J82" s="149"/>
      <c r="K82" s="148">
        <f>SUM(K68:K81)</f>
        <v>-58.294949999983665</v>
      </c>
      <c r="O82" s="119"/>
      <c r="X82" s="150">
        <f>K82</f>
        <v>-58.294949999983665</v>
      </c>
      <c r="Y82" s="150">
        <f>I82</f>
        <v>0</v>
      </c>
      <c r="Z82" s="151">
        <f>G82</f>
        <v>0</v>
      </c>
      <c r="AA82" s="129"/>
      <c r="AB82" s="129"/>
      <c r="AC82" s="129"/>
      <c r="AD82" s="129"/>
      <c r="AE82" s="129"/>
      <c r="AF82" s="129"/>
      <c r="AG82" s="129"/>
      <c r="AH82" s="129"/>
      <c r="AI82" s="129"/>
      <c r="AJ82" s="129"/>
      <c r="AK82" s="129"/>
      <c r="AL82" s="129"/>
      <c r="AM82" s="129"/>
      <c r="AN82" s="129"/>
      <c r="AO82" s="129"/>
      <c r="AP82" s="129"/>
      <c r="AQ82" s="129"/>
      <c r="AR82" s="129"/>
      <c r="AS82" s="129"/>
      <c r="AT82" s="129"/>
      <c r="AU82" s="129"/>
      <c r="AV82" s="129"/>
      <c r="AW82" s="129"/>
      <c r="AX82" s="129"/>
      <c r="AY82" s="129"/>
      <c r="AZ82" s="129"/>
      <c r="BA82" s="152"/>
      <c r="BB82" s="152"/>
      <c r="BC82" s="152"/>
      <c r="BD82" s="152"/>
      <c r="BE82" s="152"/>
      <c r="BF82" s="152"/>
      <c r="BG82" s="129"/>
      <c r="BH82" s="129"/>
      <c r="BI82" s="129"/>
      <c r="BJ82" s="129"/>
      <c r="BK82" s="129"/>
    </row>
    <row r="83" spans="1:104" ht="14.25" customHeight="1" x14ac:dyDescent="0.2">
      <c r="A83" s="109" t="s">
        <v>31</v>
      </c>
      <c r="B83" s="110" t="s">
        <v>171</v>
      </c>
      <c r="C83" s="111" t="s">
        <v>172</v>
      </c>
      <c r="D83" s="112"/>
      <c r="E83" s="113"/>
      <c r="F83" s="113"/>
      <c r="G83" s="114"/>
      <c r="H83" s="115"/>
      <c r="I83" s="116"/>
      <c r="J83" s="117"/>
      <c r="K83" s="118"/>
      <c r="O83" s="119"/>
    </row>
    <row r="84" spans="1:104" x14ac:dyDescent="0.2">
      <c r="A84" s="120">
        <v>35</v>
      </c>
      <c r="B84" s="121" t="s">
        <v>177</v>
      </c>
      <c r="C84" s="122" t="s">
        <v>178</v>
      </c>
      <c r="D84" s="123" t="s">
        <v>51</v>
      </c>
      <c r="E84" s="124">
        <v>1</v>
      </c>
      <c r="F84" s="125"/>
      <c r="G84" s="126">
        <f>E84*F84</f>
        <v>0</v>
      </c>
      <c r="H84" s="127">
        <v>0</v>
      </c>
      <c r="I84" s="128">
        <f>E84*H84</f>
        <v>0</v>
      </c>
      <c r="J84" s="127"/>
      <c r="K84" s="128">
        <f>E84*J84</f>
        <v>0</v>
      </c>
      <c r="O84" s="119"/>
      <c r="Z84" s="129"/>
      <c r="AA84" s="129">
        <v>12</v>
      </c>
      <c r="AB84" s="129">
        <v>0</v>
      </c>
      <c r="AC84" s="129">
        <v>2</v>
      </c>
      <c r="AD84" s="129"/>
      <c r="AE84" s="129"/>
      <c r="AF84" s="129"/>
      <c r="AG84" s="129"/>
      <c r="AH84" s="129"/>
      <c r="AI84" s="129"/>
      <c r="AJ84" s="129"/>
      <c r="AK84" s="129"/>
      <c r="AL84" s="129"/>
      <c r="AM84" s="129"/>
      <c r="AN84" s="129"/>
      <c r="AO84" s="129"/>
      <c r="AP84" s="129"/>
      <c r="AQ84" s="129"/>
      <c r="AR84" s="129"/>
      <c r="AS84" s="129"/>
      <c r="AT84" s="129"/>
      <c r="AU84" s="129"/>
      <c r="AV84" s="129"/>
      <c r="AW84" s="129"/>
      <c r="AX84" s="129"/>
      <c r="AY84" s="129"/>
      <c r="AZ84" s="129"/>
      <c r="BA84" s="129"/>
      <c r="BB84" s="129"/>
      <c r="BC84" s="129"/>
      <c r="BD84" s="129"/>
      <c r="BE84" s="129"/>
      <c r="BF84" s="129"/>
      <c r="BG84" s="129"/>
      <c r="BH84" s="129"/>
      <c r="BI84" s="129"/>
      <c r="BJ84" s="129"/>
      <c r="BK84" s="129"/>
      <c r="CA84" s="129">
        <v>12</v>
      </c>
      <c r="CB84" s="129">
        <v>0</v>
      </c>
      <c r="CZ84" s="81">
        <v>1</v>
      </c>
    </row>
    <row r="85" spans="1:104" x14ac:dyDescent="0.2">
      <c r="A85" s="120">
        <v>36</v>
      </c>
      <c r="B85" s="121" t="s">
        <v>179</v>
      </c>
      <c r="C85" s="122" t="s">
        <v>180</v>
      </c>
      <c r="D85" s="123" t="s">
        <v>51</v>
      </c>
      <c r="E85" s="124">
        <v>1</v>
      </c>
      <c r="F85" s="125"/>
      <c r="G85" s="126">
        <f>E85*F85</f>
        <v>0</v>
      </c>
      <c r="H85" s="127">
        <v>0</v>
      </c>
      <c r="I85" s="128">
        <f>E85*H85</f>
        <v>0</v>
      </c>
      <c r="J85" s="127"/>
      <c r="K85" s="128">
        <f>E85*J85</f>
        <v>0</v>
      </c>
      <c r="O85" s="119"/>
      <c r="Z85" s="129"/>
      <c r="AA85" s="129">
        <v>12</v>
      </c>
      <c r="AB85" s="129">
        <v>0</v>
      </c>
      <c r="AC85" s="129">
        <v>3</v>
      </c>
      <c r="AD85" s="129"/>
      <c r="AE85" s="129"/>
      <c r="AF85" s="129"/>
      <c r="AG85" s="129"/>
      <c r="AH85" s="129"/>
      <c r="AI85" s="129"/>
      <c r="AJ85" s="129"/>
      <c r="AK85" s="129"/>
      <c r="AL85" s="129"/>
      <c r="AM85" s="129"/>
      <c r="AN85" s="129"/>
      <c r="AO85" s="129"/>
      <c r="AP85" s="129"/>
      <c r="AQ85" s="129"/>
      <c r="AR85" s="129"/>
      <c r="AS85" s="129"/>
      <c r="AT85" s="129"/>
      <c r="AU85" s="129"/>
      <c r="AV85" s="129"/>
      <c r="AW85" s="129"/>
      <c r="AX85" s="129"/>
      <c r="AY85" s="129"/>
      <c r="AZ85" s="129"/>
      <c r="BA85" s="129"/>
      <c r="BB85" s="129"/>
      <c r="BC85" s="129"/>
      <c r="BD85" s="129"/>
      <c r="BE85" s="129"/>
      <c r="BF85" s="129"/>
      <c r="BG85" s="129"/>
      <c r="BH85" s="129"/>
      <c r="BI85" s="129"/>
      <c r="BJ85" s="129"/>
      <c r="BK85" s="129"/>
      <c r="CA85" s="129">
        <v>12</v>
      </c>
      <c r="CB85" s="129">
        <v>0</v>
      </c>
      <c r="CZ85" s="81">
        <v>1</v>
      </c>
    </row>
    <row r="86" spans="1:104" x14ac:dyDescent="0.2">
      <c r="A86" s="120">
        <v>37</v>
      </c>
      <c r="B86" s="121" t="s">
        <v>181</v>
      </c>
      <c r="C86" s="122" t="s">
        <v>182</v>
      </c>
      <c r="D86" s="123" t="s">
        <v>183</v>
      </c>
      <c r="E86" s="124">
        <v>30</v>
      </c>
      <c r="F86" s="125"/>
      <c r="G86" s="126">
        <f>E86*F86</f>
        <v>0</v>
      </c>
      <c r="H86" s="127">
        <v>0</v>
      </c>
      <c r="I86" s="128">
        <f>E86*H86</f>
        <v>0</v>
      </c>
      <c r="J86" s="127"/>
      <c r="K86" s="128">
        <f>E86*J86</f>
        <v>0</v>
      </c>
      <c r="O86" s="119"/>
      <c r="Z86" s="129"/>
      <c r="AA86" s="129">
        <v>12</v>
      </c>
      <c r="AB86" s="129">
        <v>0</v>
      </c>
      <c r="AC86" s="129">
        <v>4</v>
      </c>
      <c r="AD86" s="129"/>
      <c r="AE86" s="129"/>
      <c r="AF86" s="129"/>
      <c r="AG86" s="129"/>
      <c r="AH86" s="129"/>
      <c r="AI86" s="129"/>
      <c r="AJ86" s="129"/>
      <c r="AK86" s="129"/>
      <c r="AL86" s="129"/>
      <c r="AM86" s="129"/>
      <c r="AN86" s="129"/>
      <c r="AO86" s="129"/>
      <c r="AP86" s="129"/>
      <c r="AQ86" s="129"/>
      <c r="AR86" s="129"/>
      <c r="AS86" s="129"/>
      <c r="AT86" s="129"/>
      <c r="AU86" s="129"/>
      <c r="AV86" s="129"/>
      <c r="AW86" s="129"/>
      <c r="AX86" s="129"/>
      <c r="AY86" s="129"/>
      <c r="AZ86" s="129"/>
      <c r="BA86" s="129"/>
      <c r="BB86" s="129"/>
      <c r="BC86" s="129"/>
      <c r="BD86" s="129"/>
      <c r="BE86" s="129"/>
      <c r="BF86" s="129"/>
      <c r="BG86" s="129"/>
      <c r="BH86" s="129"/>
      <c r="BI86" s="129"/>
      <c r="BJ86" s="129"/>
      <c r="BK86" s="129"/>
      <c r="CA86" s="129">
        <v>12</v>
      </c>
      <c r="CB86" s="129">
        <v>0</v>
      </c>
      <c r="CZ86" s="81">
        <v>1</v>
      </c>
    </row>
    <row r="87" spans="1:104" x14ac:dyDescent="0.2">
      <c r="A87" s="141" t="s">
        <v>36</v>
      </c>
      <c r="B87" s="142" t="s">
        <v>171</v>
      </c>
      <c r="C87" s="143" t="s">
        <v>172</v>
      </c>
      <c r="D87" s="144"/>
      <c r="E87" s="145"/>
      <c r="F87" s="145"/>
      <c r="G87" s="146">
        <f>SUM(G83:G86)</f>
        <v>0</v>
      </c>
      <c r="H87" s="147"/>
      <c r="I87" s="148">
        <f>SUM(I83:I86)</f>
        <v>0</v>
      </c>
      <c r="J87" s="149"/>
      <c r="K87" s="148">
        <f>SUM(K83:K86)</f>
        <v>0</v>
      </c>
      <c r="O87" s="119"/>
      <c r="X87" s="150">
        <f>K87</f>
        <v>0</v>
      </c>
      <c r="Y87" s="150">
        <f>I87</f>
        <v>0</v>
      </c>
      <c r="Z87" s="151">
        <f>G87</f>
        <v>0</v>
      </c>
      <c r="AA87" s="129"/>
      <c r="AB87" s="129"/>
      <c r="AC87" s="129"/>
      <c r="AD87" s="129"/>
      <c r="AE87" s="129"/>
      <c r="AF87" s="129"/>
      <c r="AG87" s="129"/>
      <c r="AH87" s="129"/>
      <c r="AI87" s="129"/>
      <c r="AJ87" s="129"/>
      <c r="AK87" s="129"/>
      <c r="AL87" s="129"/>
      <c r="AM87" s="129"/>
      <c r="AN87" s="129"/>
      <c r="AO87" s="129"/>
      <c r="AP87" s="129"/>
      <c r="AQ87" s="129"/>
      <c r="AR87" s="129"/>
      <c r="AS87" s="129"/>
      <c r="AT87" s="129"/>
      <c r="AU87" s="129"/>
      <c r="AV87" s="129"/>
      <c r="AW87" s="129"/>
      <c r="AX87" s="129"/>
      <c r="AY87" s="129"/>
      <c r="AZ87" s="129"/>
      <c r="BA87" s="152"/>
      <c r="BB87" s="152"/>
      <c r="BC87" s="152"/>
      <c r="BD87" s="152"/>
      <c r="BE87" s="152"/>
      <c r="BF87" s="152"/>
      <c r="BG87" s="129"/>
      <c r="BH87" s="129"/>
      <c r="BI87" s="129"/>
      <c r="BJ87" s="129"/>
      <c r="BK87" s="129"/>
    </row>
    <row r="88" spans="1:104" ht="14.25" customHeight="1" x14ac:dyDescent="0.2">
      <c r="A88" s="109" t="s">
        <v>31</v>
      </c>
      <c r="B88" s="110" t="s">
        <v>184</v>
      </c>
      <c r="C88" s="111" t="s">
        <v>185</v>
      </c>
      <c r="D88" s="112"/>
      <c r="E88" s="113"/>
      <c r="F88" s="113"/>
      <c r="G88" s="114"/>
      <c r="H88" s="115"/>
      <c r="I88" s="116"/>
      <c r="J88" s="117"/>
      <c r="K88" s="118"/>
      <c r="O88" s="119"/>
    </row>
    <row r="89" spans="1:104" x14ac:dyDescent="0.2">
      <c r="A89" s="120">
        <v>38</v>
      </c>
      <c r="B89" s="121" t="s">
        <v>186</v>
      </c>
      <c r="C89" s="122" t="s">
        <v>187</v>
      </c>
      <c r="D89" s="123" t="s">
        <v>188</v>
      </c>
      <c r="E89" s="124">
        <v>107.70024500002501</v>
      </c>
      <c r="F89" s="125"/>
      <c r="G89" s="126">
        <f>E89*F89</f>
        <v>0</v>
      </c>
      <c r="H89" s="127">
        <v>0</v>
      </c>
      <c r="I89" s="128">
        <f>E89*H89</f>
        <v>0</v>
      </c>
      <c r="J89" s="127"/>
      <c r="K89" s="128">
        <f>E89*J89</f>
        <v>0</v>
      </c>
      <c r="O89" s="119"/>
      <c r="Z89" s="129"/>
      <c r="AA89" s="129">
        <v>7</v>
      </c>
      <c r="AB89" s="129">
        <v>1</v>
      </c>
      <c r="AC89" s="129">
        <v>2</v>
      </c>
      <c r="AD89" s="129"/>
      <c r="AE89" s="129"/>
      <c r="AF89" s="129"/>
      <c r="AG89" s="129"/>
      <c r="AH89" s="129"/>
      <c r="AI89" s="129"/>
      <c r="AJ89" s="129"/>
      <c r="AK89" s="129"/>
      <c r="AL89" s="129"/>
      <c r="AM89" s="129"/>
      <c r="AN89" s="129"/>
      <c r="AO89" s="129"/>
      <c r="AP89" s="129"/>
      <c r="AQ89" s="129"/>
      <c r="AR89" s="129"/>
      <c r="AS89" s="129"/>
      <c r="AT89" s="129"/>
      <c r="AU89" s="129"/>
      <c r="AV89" s="129"/>
      <c r="AW89" s="129"/>
      <c r="AX89" s="129"/>
      <c r="AY89" s="129"/>
      <c r="AZ89" s="129"/>
      <c r="BA89" s="129"/>
      <c r="BB89" s="129"/>
      <c r="BC89" s="129"/>
      <c r="BD89" s="129"/>
      <c r="BE89" s="129"/>
      <c r="BF89" s="129"/>
      <c r="BG89" s="129"/>
      <c r="BH89" s="129"/>
      <c r="BI89" s="129"/>
      <c r="BJ89" s="129"/>
      <c r="BK89" s="129"/>
      <c r="CA89" s="129">
        <v>7</v>
      </c>
      <c r="CB89" s="129">
        <v>1</v>
      </c>
      <c r="CZ89" s="81">
        <v>1</v>
      </c>
    </row>
    <row r="90" spans="1:104" x14ac:dyDescent="0.2">
      <c r="A90" s="141" t="s">
        <v>36</v>
      </c>
      <c r="B90" s="142" t="s">
        <v>184</v>
      </c>
      <c r="C90" s="143" t="s">
        <v>185</v>
      </c>
      <c r="D90" s="144"/>
      <c r="E90" s="145"/>
      <c r="F90" s="145"/>
      <c r="G90" s="146">
        <f>SUM(G88:G89)</f>
        <v>0</v>
      </c>
      <c r="H90" s="147"/>
      <c r="I90" s="148">
        <f>SUM(I88:I89)</f>
        <v>0</v>
      </c>
      <c r="J90" s="149"/>
      <c r="K90" s="148">
        <f>SUM(K88:K89)</f>
        <v>0</v>
      </c>
      <c r="O90" s="119"/>
      <c r="X90" s="150">
        <f>K90</f>
        <v>0</v>
      </c>
      <c r="Y90" s="150">
        <f>I90</f>
        <v>0</v>
      </c>
      <c r="Z90" s="151">
        <f>G90</f>
        <v>0</v>
      </c>
      <c r="AA90" s="129"/>
      <c r="AB90" s="129"/>
      <c r="AC90" s="129"/>
      <c r="AD90" s="129"/>
      <c r="AE90" s="129"/>
      <c r="AF90" s="129"/>
      <c r="AG90" s="129"/>
      <c r="AH90" s="129"/>
      <c r="AI90" s="129"/>
      <c r="AJ90" s="129"/>
      <c r="AK90" s="129"/>
      <c r="AL90" s="129"/>
      <c r="AM90" s="129"/>
      <c r="AN90" s="129"/>
      <c r="AO90" s="129"/>
      <c r="AP90" s="129"/>
      <c r="AQ90" s="129"/>
      <c r="AR90" s="129"/>
      <c r="AS90" s="129"/>
      <c r="AT90" s="129"/>
      <c r="AU90" s="129"/>
      <c r="AV90" s="129"/>
      <c r="AW90" s="129"/>
      <c r="AX90" s="129"/>
      <c r="AY90" s="129"/>
      <c r="AZ90" s="129"/>
      <c r="BA90" s="152"/>
      <c r="BB90" s="152"/>
      <c r="BC90" s="152"/>
      <c r="BD90" s="152"/>
      <c r="BE90" s="152"/>
      <c r="BF90" s="152"/>
      <c r="BG90" s="129"/>
      <c r="BH90" s="129"/>
      <c r="BI90" s="129"/>
      <c r="BJ90" s="129"/>
      <c r="BK90" s="129"/>
    </row>
    <row r="91" spans="1:104" ht="14.25" customHeight="1" x14ac:dyDescent="0.2">
      <c r="A91" s="109" t="s">
        <v>31</v>
      </c>
      <c r="B91" s="110" t="s">
        <v>189</v>
      </c>
      <c r="C91" s="111" t="s">
        <v>190</v>
      </c>
      <c r="D91" s="112"/>
      <c r="E91" s="113"/>
      <c r="F91" s="113"/>
      <c r="G91" s="114"/>
      <c r="H91" s="115"/>
      <c r="I91" s="116"/>
      <c r="J91" s="117"/>
      <c r="K91" s="118"/>
      <c r="O91" s="119"/>
    </row>
    <row r="92" spans="1:104" ht="22.5" x14ac:dyDescent="0.2">
      <c r="A92" s="120">
        <v>39</v>
      </c>
      <c r="B92" s="121" t="s">
        <v>191</v>
      </c>
      <c r="C92" s="122" t="s">
        <v>192</v>
      </c>
      <c r="D92" s="123" t="s">
        <v>35</v>
      </c>
      <c r="E92" s="124">
        <v>26.145</v>
      </c>
      <c r="F92" s="125"/>
      <c r="G92" s="126">
        <f>E92*F92</f>
        <v>0</v>
      </c>
      <c r="H92" s="127">
        <v>0</v>
      </c>
      <c r="I92" s="128">
        <f>E92*H92</f>
        <v>0</v>
      </c>
      <c r="J92" s="127">
        <v>0</v>
      </c>
      <c r="K92" s="128">
        <f>E92*J92</f>
        <v>0</v>
      </c>
      <c r="O92" s="119"/>
      <c r="Z92" s="129"/>
      <c r="AA92" s="129">
        <v>1</v>
      </c>
      <c r="AB92" s="129">
        <v>0</v>
      </c>
      <c r="AC92" s="129">
        <v>0</v>
      </c>
      <c r="AD92" s="129"/>
      <c r="AE92" s="129"/>
      <c r="AF92" s="129"/>
      <c r="AG92" s="129"/>
      <c r="AH92" s="129"/>
      <c r="AI92" s="129"/>
      <c r="AJ92" s="129"/>
      <c r="AK92" s="129"/>
      <c r="AL92" s="129"/>
      <c r="AM92" s="129"/>
      <c r="AN92" s="129"/>
      <c r="AO92" s="129"/>
      <c r="AP92" s="129"/>
      <c r="AQ92" s="129"/>
      <c r="AR92" s="129"/>
      <c r="AS92" s="129"/>
      <c r="AT92" s="129"/>
      <c r="AU92" s="129"/>
      <c r="AV92" s="129"/>
      <c r="AW92" s="129"/>
      <c r="AX92" s="129"/>
      <c r="AY92" s="129"/>
      <c r="AZ92" s="129"/>
      <c r="BA92" s="129"/>
      <c r="BB92" s="129"/>
      <c r="BC92" s="129"/>
      <c r="BD92" s="129"/>
      <c r="BE92" s="129"/>
      <c r="BF92" s="129"/>
      <c r="BG92" s="129"/>
      <c r="BH92" s="129"/>
      <c r="BI92" s="129"/>
      <c r="BJ92" s="129"/>
      <c r="BK92" s="129"/>
      <c r="CA92" s="129">
        <v>1</v>
      </c>
      <c r="CB92" s="129">
        <v>0</v>
      </c>
      <c r="CZ92" s="81">
        <v>2</v>
      </c>
    </row>
    <row r="93" spans="1:104" ht="25.5" x14ac:dyDescent="0.2">
      <c r="A93" s="130"/>
      <c r="B93" s="131"/>
      <c r="C93" s="203" t="s">
        <v>255</v>
      </c>
      <c r="D93" s="204"/>
      <c r="E93" s="134">
        <v>26.145</v>
      </c>
      <c r="F93" s="135"/>
      <c r="G93" s="136"/>
      <c r="H93" s="137"/>
      <c r="I93" s="132"/>
      <c r="J93" s="138"/>
      <c r="K93" s="132"/>
      <c r="M93" s="139" t="s">
        <v>255</v>
      </c>
      <c r="O93" s="119"/>
      <c r="Z93" s="129"/>
      <c r="AA93" s="129"/>
      <c r="AB93" s="129"/>
      <c r="AC93" s="129"/>
      <c r="AD93" s="129"/>
      <c r="AE93" s="129"/>
      <c r="AF93" s="129"/>
      <c r="AG93" s="129"/>
      <c r="AH93" s="129"/>
      <c r="AI93" s="129"/>
      <c r="AJ93" s="129"/>
      <c r="AK93" s="129"/>
      <c r="AL93" s="129"/>
      <c r="AM93" s="129"/>
      <c r="AN93" s="129"/>
      <c r="AO93" s="129"/>
      <c r="AP93" s="129"/>
      <c r="AQ93" s="129"/>
      <c r="AR93" s="129"/>
      <c r="AS93" s="129"/>
      <c r="AT93" s="129"/>
      <c r="AU93" s="129"/>
      <c r="AV93" s="129"/>
      <c r="AW93" s="129"/>
      <c r="AX93" s="129"/>
      <c r="AY93" s="129"/>
      <c r="AZ93" s="129"/>
      <c r="BA93" s="129"/>
      <c r="BB93" s="129"/>
      <c r="BC93" s="129"/>
      <c r="BD93" s="140" t="str">
        <f>C92</f>
        <v>Izolační systém nopovou folií, svisle včetně dodávky fólie, ukonč.lišty výška nopu 10 mm</v>
      </c>
      <c r="BE93" s="129"/>
      <c r="BF93" s="129"/>
      <c r="BG93" s="129"/>
      <c r="BH93" s="129"/>
      <c r="BI93" s="129"/>
      <c r="BJ93" s="129"/>
      <c r="BK93" s="129"/>
    </row>
    <row r="94" spans="1:104" x14ac:dyDescent="0.2">
      <c r="A94" s="120">
        <v>40</v>
      </c>
      <c r="B94" s="121" t="s">
        <v>194</v>
      </c>
      <c r="C94" s="122" t="s">
        <v>195</v>
      </c>
      <c r="D94" s="123" t="s">
        <v>9</v>
      </c>
      <c r="E94" s="124">
        <v>63.140174999999999</v>
      </c>
      <c r="F94" s="125"/>
      <c r="G94" s="126">
        <f>E94*F94</f>
        <v>0</v>
      </c>
      <c r="H94" s="127">
        <v>0</v>
      </c>
      <c r="I94" s="128">
        <f>E94*H94</f>
        <v>0</v>
      </c>
      <c r="J94" s="127"/>
      <c r="K94" s="128">
        <f>E94*J94</f>
        <v>0</v>
      </c>
      <c r="O94" s="119"/>
      <c r="Z94" s="129"/>
      <c r="AA94" s="129">
        <v>7</v>
      </c>
      <c r="AB94" s="129">
        <v>1002</v>
      </c>
      <c r="AC94" s="129">
        <v>5</v>
      </c>
      <c r="AD94" s="129"/>
      <c r="AE94" s="129"/>
      <c r="AF94" s="129"/>
      <c r="AG94" s="129"/>
      <c r="AH94" s="129"/>
      <c r="AI94" s="129"/>
      <c r="AJ94" s="129"/>
      <c r="AK94" s="129"/>
      <c r="AL94" s="129"/>
      <c r="AM94" s="129"/>
      <c r="AN94" s="129"/>
      <c r="AO94" s="129"/>
      <c r="AP94" s="129"/>
      <c r="AQ94" s="129"/>
      <c r="AR94" s="129"/>
      <c r="AS94" s="129"/>
      <c r="AT94" s="129"/>
      <c r="AU94" s="129"/>
      <c r="AV94" s="129"/>
      <c r="AW94" s="129"/>
      <c r="AX94" s="129"/>
      <c r="AY94" s="129"/>
      <c r="AZ94" s="129"/>
      <c r="BA94" s="129"/>
      <c r="BB94" s="129"/>
      <c r="BC94" s="129"/>
      <c r="BD94" s="129"/>
      <c r="BE94" s="129"/>
      <c r="BF94" s="129"/>
      <c r="BG94" s="129"/>
      <c r="BH94" s="129"/>
      <c r="BI94" s="129"/>
      <c r="BJ94" s="129"/>
      <c r="BK94" s="129"/>
      <c r="CA94" s="129">
        <v>7</v>
      </c>
      <c r="CB94" s="129">
        <v>1002</v>
      </c>
      <c r="CZ94" s="81">
        <v>2</v>
      </c>
    </row>
    <row r="95" spans="1:104" x14ac:dyDescent="0.2">
      <c r="A95" s="141" t="s">
        <v>36</v>
      </c>
      <c r="B95" s="142" t="s">
        <v>189</v>
      </c>
      <c r="C95" s="143" t="s">
        <v>190</v>
      </c>
      <c r="D95" s="144"/>
      <c r="E95" s="145"/>
      <c r="F95" s="145"/>
      <c r="G95" s="146">
        <f>SUM(G91:G94)</f>
        <v>0</v>
      </c>
      <c r="H95" s="147"/>
      <c r="I95" s="148">
        <f>SUM(I91:I94)</f>
        <v>0</v>
      </c>
      <c r="J95" s="149"/>
      <c r="K95" s="148">
        <f>SUM(K91:K94)</f>
        <v>0</v>
      </c>
      <c r="O95" s="119"/>
      <c r="X95" s="150">
        <f>K95</f>
        <v>0</v>
      </c>
      <c r="Y95" s="150">
        <f>I95</f>
        <v>0</v>
      </c>
      <c r="Z95" s="151">
        <f>G95</f>
        <v>0</v>
      </c>
      <c r="AA95" s="129"/>
      <c r="AB95" s="129"/>
      <c r="AC95" s="129"/>
      <c r="AD95" s="129"/>
      <c r="AE95" s="129"/>
      <c r="AF95" s="129"/>
      <c r="AG95" s="129"/>
      <c r="AH95" s="129"/>
      <c r="AI95" s="129"/>
      <c r="AJ95" s="129"/>
      <c r="AK95" s="129"/>
      <c r="AL95" s="129"/>
      <c r="AM95" s="129"/>
      <c r="AN95" s="129"/>
      <c r="AO95" s="129"/>
      <c r="AP95" s="129"/>
      <c r="AQ95" s="129"/>
      <c r="AR95" s="129"/>
      <c r="AS95" s="129"/>
      <c r="AT95" s="129"/>
      <c r="AU95" s="129"/>
      <c r="AV95" s="129"/>
      <c r="AW95" s="129"/>
      <c r="AX95" s="129"/>
      <c r="AY95" s="129"/>
      <c r="AZ95" s="129"/>
      <c r="BA95" s="152"/>
      <c r="BB95" s="152"/>
      <c r="BC95" s="152"/>
      <c r="BD95" s="152"/>
      <c r="BE95" s="152"/>
      <c r="BF95" s="152"/>
      <c r="BG95" s="129"/>
      <c r="BH95" s="129"/>
      <c r="BI95" s="129"/>
      <c r="BJ95" s="129"/>
      <c r="BK95" s="129"/>
    </row>
    <row r="96" spans="1:104" ht="14.25" customHeight="1" x14ac:dyDescent="0.2">
      <c r="A96" s="109" t="s">
        <v>31</v>
      </c>
      <c r="B96" s="110" t="s">
        <v>196</v>
      </c>
      <c r="C96" s="111" t="s">
        <v>197</v>
      </c>
      <c r="D96" s="112"/>
      <c r="E96" s="113"/>
      <c r="F96" s="113"/>
      <c r="G96" s="114"/>
      <c r="H96" s="115"/>
      <c r="I96" s="116"/>
      <c r="J96" s="117"/>
      <c r="K96" s="118"/>
      <c r="O96" s="119"/>
    </row>
    <row r="97" spans="1:104" x14ac:dyDescent="0.2">
      <c r="A97" s="120">
        <v>41</v>
      </c>
      <c r="B97" s="121" t="s">
        <v>198</v>
      </c>
      <c r="C97" s="122" t="s">
        <v>199</v>
      </c>
      <c r="D97" s="123" t="s">
        <v>54</v>
      </c>
      <c r="E97" s="124">
        <v>23.934999999999999</v>
      </c>
      <c r="F97" s="125"/>
      <c r="G97" s="126">
        <f>E97*F97</f>
        <v>0</v>
      </c>
      <c r="H97" s="127">
        <v>0</v>
      </c>
      <c r="I97" s="128">
        <f>E97*H97</f>
        <v>0</v>
      </c>
      <c r="J97" s="127">
        <v>0</v>
      </c>
      <c r="K97" s="128">
        <f>E97*J97</f>
        <v>0</v>
      </c>
      <c r="O97" s="119"/>
      <c r="Z97" s="129"/>
      <c r="AA97" s="129">
        <v>1</v>
      </c>
      <c r="AB97" s="129">
        <v>1</v>
      </c>
      <c r="AC97" s="129">
        <v>1</v>
      </c>
      <c r="AD97" s="129"/>
      <c r="AE97" s="129"/>
      <c r="AF97" s="129"/>
      <c r="AG97" s="129"/>
      <c r="AH97" s="129"/>
      <c r="AI97" s="129"/>
      <c r="AJ97" s="129"/>
      <c r="AK97" s="129"/>
      <c r="AL97" s="129"/>
      <c r="AM97" s="129"/>
      <c r="AN97" s="129"/>
      <c r="AO97" s="129"/>
      <c r="AP97" s="129"/>
      <c r="AQ97" s="129"/>
      <c r="AR97" s="129"/>
      <c r="AS97" s="129"/>
      <c r="AT97" s="129"/>
      <c r="AU97" s="129"/>
      <c r="AV97" s="129"/>
      <c r="AW97" s="129"/>
      <c r="AX97" s="129"/>
      <c r="AY97" s="129"/>
      <c r="AZ97" s="129"/>
      <c r="BA97" s="129"/>
      <c r="BB97" s="129"/>
      <c r="BC97" s="129"/>
      <c r="BD97" s="129"/>
      <c r="BE97" s="129"/>
      <c r="BF97" s="129"/>
      <c r="BG97" s="129"/>
      <c r="BH97" s="129"/>
      <c r="BI97" s="129"/>
      <c r="BJ97" s="129"/>
      <c r="BK97" s="129"/>
      <c r="CA97" s="129">
        <v>1</v>
      </c>
      <c r="CB97" s="129">
        <v>1</v>
      </c>
      <c r="CZ97" s="81">
        <v>1</v>
      </c>
    </row>
    <row r="98" spans="1:104" x14ac:dyDescent="0.2">
      <c r="A98" s="120">
        <v>42</v>
      </c>
      <c r="B98" s="121" t="s">
        <v>200</v>
      </c>
      <c r="C98" s="122" t="s">
        <v>201</v>
      </c>
      <c r="D98" s="123" t="s">
        <v>188</v>
      </c>
      <c r="E98" s="124">
        <v>53.553800000000003</v>
      </c>
      <c r="F98" s="125"/>
      <c r="G98" s="126">
        <f>E98*F98</f>
        <v>0</v>
      </c>
      <c r="H98" s="127">
        <v>0</v>
      </c>
      <c r="I98" s="128">
        <f>E98*H98</f>
        <v>0</v>
      </c>
      <c r="J98" s="127">
        <v>0</v>
      </c>
      <c r="K98" s="128">
        <f>E98*J98</f>
        <v>0</v>
      </c>
      <c r="O98" s="119"/>
      <c r="Z98" s="129"/>
      <c r="AA98" s="129">
        <v>1</v>
      </c>
      <c r="AB98" s="129">
        <v>3</v>
      </c>
      <c r="AC98" s="129">
        <v>3</v>
      </c>
      <c r="AD98" s="129"/>
      <c r="AE98" s="129"/>
      <c r="AF98" s="129"/>
      <c r="AG98" s="129"/>
      <c r="AH98" s="129"/>
      <c r="AI98" s="129"/>
      <c r="AJ98" s="129"/>
      <c r="AK98" s="129"/>
      <c r="AL98" s="129"/>
      <c r="AM98" s="129"/>
      <c r="AN98" s="129"/>
      <c r="AO98" s="129"/>
      <c r="AP98" s="129"/>
      <c r="AQ98" s="129"/>
      <c r="AR98" s="129"/>
      <c r="AS98" s="129"/>
      <c r="AT98" s="129"/>
      <c r="AU98" s="129"/>
      <c r="AV98" s="129"/>
      <c r="AW98" s="129"/>
      <c r="AX98" s="129"/>
      <c r="AY98" s="129"/>
      <c r="AZ98" s="129"/>
      <c r="BA98" s="129"/>
      <c r="BB98" s="129"/>
      <c r="BC98" s="129"/>
      <c r="BD98" s="129"/>
      <c r="BE98" s="129"/>
      <c r="BF98" s="129"/>
      <c r="BG98" s="129"/>
      <c r="BH98" s="129"/>
      <c r="BI98" s="129"/>
      <c r="BJ98" s="129"/>
      <c r="BK98" s="129"/>
      <c r="CA98" s="129">
        <v>1</v>
      </c>
      <c r="CB98" s="129">
        <v>3</v>
      </c>
      <c r="CZ98" s="81">
        <v>1</v>
      </c>
    </row>
    <row r="99" spans="1:104" x14ac:dyDescent="0.2">
      <c r="A99" s="130"/>
      <c r="B99" s="131"/>
      <c r="C99" s="205" t="s">
        <v>202</v>
      </c>
      <c r="D99" s="206"/>
      <c r="E99" s="206"/>
      <c r="F99" s="206"/>
      <c r="G99" s="207"/>
      <c r="I99" s="132"/>
      <c r="K99" s="132"/>
      <c r="L99" s="133" t="s">
        <v>202</v>
      </c>
      <c r="O99" s="119"/>
      <c r="Z99" s="129"/>
      <c r="AA99" s="129"/>
      <c r="AB99" s="129"/>
      <c r="AC99" s="129"/>
      <c r="AD99" s="129"/>
      <c r="AE99" s="129"/>
      <c r="AF99" s="129"/>
      <c r="AG99" s="129"/>
      <c r="AH99" s="129"/>
      <c r="AI99" s="129"/>
      <c r="AJ99" s="129"/>
      <c r="AK99" s="129"/>
      <c r="AL99" s="129"/>
      <c r="AM99" s="129"/>
      <c r="AN99" s="129"/>
      <c r="AO99" s="129"/>
      <c r="AP99" s="129"/>
      <c r="AQ99" s="129"/>
      <c r="AR99" s="129"/>
      <c r="AS99" s="129"/>
      <c r="AT99" s="129"/>
      <c r="AU99" s="129"/>
      <c r="AV99" s="129"/>
      <c r="AW99" s="129"/>
      <c r="AX99" s="129"/>
      <c r="AY99" s="129"/>
      <c r="AZ99" s="129"/>
      <c r="BA99" s="129"/>
      <c r="BB99" s="129"/>
      <c r="BC99" s="129"/>
      <c r="BD99" s="129"/>
      <c r="BE99" s="129"/>
      <c r="BF99" s="129"/>
      <c r="BG99" s="129"/>
      <c r="BH99" s="129"/>
      <c r="BI99" s="129"/>
      <c r="BJ99" s="129"/>
      <c r="BK99" s="129"/>
    </row>
    <row r="100" spans="1:104" x14ac:dyDescent="0.2">
      <c r="A100" s="130"/>
      <c r="B100" s="131"/>
      <c r="C100" s="203" t="s">
        <v>203</v>
      </c>
      <c r="D100" s="204"/>
      <c r="E100" s="134">
        <v>53.553800000000003</v>
      </c>
      <c r="F100" s="135"/>
      <c r="G100" s="136"/>
      <c r="H100" s="137"/>
      <c r="I100" s="132"/>
      <c r="J100" s="138"/>
      <c r="K100" s="132"/>
      <c r="M100" s="139" t="s">
        <v>203</v>
      </c>
      <c r="O100" s="119"/>
      <c r="Z100" s="129"/>
      <c r="AA100" s="129"/>
      <c r="AB100" s="129"/>
      <c r="AC100" s="129"/>
      <c r="AD100" s="129"/>
      <c r="AE100" s="129"/>
      <c r="AF100" s="129"/>
      <c r="AG100" s="129"/>
      <c r="AH100" s="129"/>
      <c r="AI100" s="129"/>
      <c r="AJ100" s="129"/>
      <c r="AK100" s="129"/>
      <c r="AL100" s="129"/>
      <c r="AM100" s="129"/>
      <c r="AN100" s="129"/>
      <c r="AO100" s="129"/>
      <c r="AP100" s="129"/>
      <c r="AQ100" s="129"/>
      <c r="AR100" s="129"/>
      <c r="AS100" s="129"/>
      <c r="AT100" s="129"/>
      <c r="AU100" s="129"/>
      <c r="AV100" s="129"/>
      <c r="AW100" s="129"/>
      <c r="AX100" s="129"/>
      <c r="AY100" s="129"/>
      <c r="AZ100" s="129"/>
      <c r="BA100" s="129"/>
      <c r="BB100" s="129"/>
      <c r="BC100" s="129"/>
      <c r="BD100" s="140" t="str">
        <f>C99</f>
        <v>materiál z podkladu, ostatní materiál</v>
      </c>
      <c r="BE100" s="129"/>
      <c r="BF100" s="129"/>
      <c r="BG100" s="129"/>
      <c r="BH100" s="129"/>
      <c r="BI100" s="129"/>
      <c r="BJ100" s="129"/>
      <c r="BK100" s="129"/>
    </row>
    <row r="101" spans="1:104" x14ac:dyDescent="0.2">
      <c r="A101" s="120">
        <v>43</v>
      </c>
      <c r="B101" s="121" t="s">
        <v>209</v>
      </c>
      <c r="C101" s="122" t="s">
        <v>210</v>
      </c>
      <c r="D101" s="123" t="s">
        <v>188</v>
      </c>
      <c r="E101" s="124">
        <v>22.526700000000002</v>
      </c>
      <c r="F101" s="125"/>
      <c r="G101" s="126">
        <f>E101*F101</f>
        <v>0</v>
      </c>
      <c r="H101" s="127">
        <v>0</v>
      </c>
      <c r="I101" s="128">
        <f>E101*H101</f>
        <v>0</v>
      </c>
      <c r="J101" s="127">
        <v>0</v>
      </c>
      <c r="K101" s="128">
        <f>E101*J101</f>
        <v>0</v>
      </c>
      <c r="O101" s="119"/>
      <c r="Z101" s="129"/>
      <c r="AA101" s="129">
        <v>1</v>
      </c>
      <c r="AB101" s="129">
        <v>3</v>
      </c>
      <c r="AC101" s="129">
        <v>3</v>
      </c>
      <c r="AD101" s="129"/>
      <c r="AE101" s="129"/>
      <c r="AF101" s="129"/>
      <c r="AG101" s="129"/>
      <c r="AH101" s="129"/>
      <c r="AI101" s="129"/>
      <c r="AJ101" s="129"/>
      <c r="AK101" s="129"/>
      <c r="AL101" s="129"/>
      <c r="AM101" s="129"/>
      <c r="AN101" s="129"/>
      <c r="AO101" s="129"/>
      <c r="AP101" s="129"/>
      <c r="AQ101" s="129"/>
      <c r="AR101" s="129"/>
      <c r="AS101" s="129"/>
      <c r="AT101" s="129"/>
      <c r="AU101" s="129"/>
      <c r="AV101" s="129"/>
      <c r="AW101" s="129"/>
      <c r="AX101" s="129"/>
      <c r="AY101" s="129"/>
      <c r="AZ101" s="129"/>
      <c r="BA101" s="129"/>
      <c r="BB101" s="129"/>
      <c r="BC101" s="129"/>
      <c r="BD101" s="129"/>
      <c r="BE101" s="129"/>
      <c r="BF101" s="129"/>
      <c r="BG101" s="129"/>
      <c r="BH101" s="129"/>
      <c r="BI101" s="129"/>
      <c r="BJ101" s="129"/>
      <c r="BK101" s="129"/>
      <c r="CA101" s="129">
        <v>1</v>
      </c>
      <c r="CB101" s="129">
        <v>3</v>
      </c>
      <c r="CZ101" s="81">
        <v>1</v>
      </c>
    </row>
    <row r="102" spans="1:104" x14ac:dyDescent="0.2">
      <c r="A102" s="130"/>
      <c r="B102" s="131"/>
      <c r="C102" s="203" t="s">
        <v>256</v>
      </c>
      <c r="D102" s="204"/>
      <c r="E102" s="134">
        <v>14.5107</v>
      </c>
      <c r="F102" s="135"/>
      <c r="G102" s="136"/>
      <c r="H102" s="137"/>
      <c r="I102" s="132"/>
      <c r="J102" s="138"/>
      <c r="K102" s="132"/>
      <c r="M102" s="139" t="s">
        <v>256</v>
      </c>
      <c r="O102" s="119"/>
      <c r="Z102" s="129"/>
      <c r="AA102" s="129"/>
      <c r="AB102" s="129"/>
      <c r="AC102" s="129"/>
      <c r="AD102" s="129"/>
      <c r="AE102" s="129"/>
      <c r="AF102" s="129"/>
      <c r="AG102" s="129"/>
      <c r="AH102" s="129"/>
      <c r="AI102" s="129"/>
      <c r="AJ102" s="129"/>
      <c r="AK102" s="129"/>
      <c r="AL102" s="129"/>
      <c r="AM102" s="129"/>
      <c r="AN102" s="129"/>
      <c r="AO102" s="129"/>
      <c r="AP102" s="129"/>
      <c r="AQ102" s="129"/>
      <c r="AR102" s="129"/>
      <c r="AS102" s="129"/>
      <c r="AT102" s="129"/>
      <c r="AU102" s="129"/>
      <c r="AV102" s="129"/>
      <c r="AW102" s="129"/>
      <c r="AX102" s="129"/>
      <c r="AY102" s="129"/>
      <c r="AZ102" s="129"/>
      <c r="BA102" s="129"/>
      <c r="BB102" s="129"/>
      <c r="BC102" s="129"/>
      <c r="BD102" s="140" t="str">
        <f>C101</f>
        <v>Poplatek za skládku suti - beton určeno k recyklaci</v>
      </c>
      <c r="BE102" s="129"/>
      <c r="BF102" s="129"/>
      <c r="BG102" s="129"/>
      <c r="BH102" s="129"/>
      <c r="BI102" s="129"/>
      <c r="BJ102" s="129"/>
      <c r="BK102" s="129"/>
    </row>
    <row r="103" spans="1:104" x14ac:dyDescent="0.2">
      <c r="A103" s="130"/>
      <c r="B103" s="131"/>
      <c r="C103" s="203" t="s">
        <v>257</v>
      </c>
      <c r="D103" s="204"/>
      <c r="E103" s="134">
        <v>8.016</v>
      </c>
      <c r="F103" s="135"/>
      <c r="G103" s="136"/>
      <c r="H103" s="137"/>
      <c r="I103" s="132"/>
      <c r="J103" s="138"/>
      <c r="K103" s="132"/>
      <c r="M103" s="139" t="s">
        <v>257</v>
      </c>
      <c r="O103" s="119"/>
      <c r="Z103" s="129"/>
      <c r="AA103" s="129"/>
      <c r="AB103" s="129"/>
      <c r="AC103" s="129"/>
      <c r="AD103" s="129"/>
      <c r="AE103" s="129"/>
      <c r="AF103" s="129"/>
      <c r="AG103" s="129"/>
      <c r="AH103" s="129"/>
      <c r="AI103" s="129"/>
      <c r="AJ103" s="129"/>
      <c r="AK103" s="129"/>
      <c r="AL103" s="129"/>
      <c r="AM103" s="129"/>
      <c r="AN103" s="129"/>
      <c r="AO103" s="129"/>
      <c r="AP103" s="129"/>
      <c r="AQ103" s="129"/>
      <c r="AR103" s="129"/>
      <c r="AS103" s="129"/>
      <c r="AT103" s="129"/>
      <c r="AU103" s="129"/>
      <c r="AV103" s="129"/>
      <c r="AW103" s="129"/>
      <c r="AX103" s="129"/>
      <c r="AY103" s="129"/>
      <c r="AZ103" s="129"/>
      <c r="BA103" s="129"/>
      <c r="BB103" s="129"/>
      <c r="BC103" s="129"/>
      <c r="BD103" s="140" t="str">
        <f>C102</f>
        <v>dlažba 30/30:14,5107</v>
      </c>
      <c r="BE103" s="129"/>
      <c r="BF103" s="129"/>
      <c r="BG103" s="129"/>
      <c r="BH103" s="129"/>
      <c r="BI103" s="129"/>
      <c r="BJ103" s="129"/>
      <c r="BK103" s="129"/>
    </row>
    <row r="104" spans="1:104" x14ac:dyDescent="0.2">
      <c r="A104" s="141" t="s">
        <v>36</v>
      </c>
      <c r="B104" s="142" t="s">
        <v>196</v>
      </c>
      <c r="C104" s="143" t="s">
        <v>197</v>
      </c>
      <c r="D104" s="144"/>
      <c r="E104" s="145"/>
      <c r="F104" s="145"/>
      <c r="G104" s="146">
        <f>SUM(G96:G103)</f>
        <v>0</v>
      </c>
      <c r="H104" s="147"/>
      <c r="I104" s="148">
        <f>SUM(I96:I103)</f>
        <v>0</v>
      </c>
      <c r="J104" s="149"/>
      <c r="K104" s="148">
        <f>SUM(K96:K103)</f>
        <v>0</v>
      </c>
      <c r="O104" s="119"/>
      <c r="X104" s="150">
        <f>K104</f>
        <v>0</v>
      </c>
      <c r="Y104" s="150">
        <f>I104</f>
        <v>0</v>
      </c>
      <c r="Z104" s="151">
        <f>G104</f>
        <v>0</v>
      </c>
      <c r="AA104" s="129"/>
      <c r="AB104" s="129"/>
      <c r="AC104" s="129"/>
      <c r="AD104" s="129"/>
      <c r="AE104" s="129"/>
      <c r="AF104" s="129"/>
      <c r="AG104" s="129"/>
      <c r="AH104" s="129"/>
      <c r="AI104" s="129"/>
      <c r="AJ104" s="129"/>
      <c r="AK104" s="129"/>
      <c r="AL104" s="129"/>
      <c r="AM104" s="129"/>
      <c r="AN104" s="129"/>
      <c r="AO104" s="129"/>
      <c r="AP104" s="129"/>
      <c r="AQ104" s="129"/>
      <c r="AR104" s="129"/>
      <c r="AS104" s="129"/>
      <c r="AT104" s="129"/>
      <c r="AU104" s="129"/>
      <c r="AV104" s="129"/>
      <c r="AW104" s="129"/>
      <c r="AX104" s="129"/>
      <c r="AY104" s="129"/>
      <c r="AZ104" s="129"/>
      <c r="BA104" s="152"/>
      <c r="BB104" s="152"/>
      <c r="BC104" s="152"/>
      <c r="BD104" s="152"/>
      <c r="BE104" s="152"/>
      <c r="BF104" s="152"/>
      <c r="BG104" s="129"/>
      <c r="BH104" s="129"/>
      <c r="BI104" s="129"/>
      <c r="BJ104" s="129"/>
      <c r="BK104" s="129"/>
    </row>
    <row r="105" spans="1:104" ht="14.25" customHeight="1" x14ac:dyDescent="0.2">
      <c r="A105" s="109" t="s">
        <v>31</v>
      </c>
      <c r="B105" s="110" t="s">
        <v>213</v>
      </c>
      <c r="C105" s="111" t="s">
        <v>214</v>
      </c>
      <c r="D105" s="112"/>
      <c r="E105" s="113"/>
      <c r="F105" s="113"/>
      <c r="G105" s="114"/>
      <c r="H105" s="115"/>
      <c r="I105" s="116"/>
      <c r="J105" s="117"/>
      <c r="K105" s="118"/>
      <c r="O105" s="119"/>
    </row>
    <row r="106" spans="1:104" x14ac:dyDescent="0.2">
      <c r="A106" s="120">
        <v>44</v>
      </c>
      <c r="B106" s="121" t="s">
        <v>215</v>
      </c>
      <c r="C106" s="122" t="s">
        <v>216</v>
      </c>
      <c r="D106" s="123" t="s">
        <v>188</v>
      </c>
      <c r="E106" s="124">
        <v>100.3092</v>
      </c>
      <c r="F106" s="125"/>
      <c r="G106" s="126">
        <f>E106*F106</f>
        <v>0</v>
      </c>
      <c r="H106" s="127">
        <v>0</v>
      </c>
      <c r="I106" s="128">
        <f>E106*H106</f>
        <v>0</v>
      </c>
      <c r="J106" s="127">
        <v>0</v>
      </c>
      <c r="K106" s="128">
        <f>E106*J106</f>
        <v>0</v>
      </c>
      <c r="O106" s="119"/>
      <c r="Z106" s="129"/>
      <c r="AA106" s="129">
        <v>1</v>
      </c>
      <c r="AB106" s="129">
        <v>3</v>
      </c>
      <c r="AC106" s="129">
        <v>3</v>
      </c>
      <c r="AD106" s="129"/>
      <c r="AE106" s="129"/>
      <c r="AF106" s="129"/>
      <c r="AG106" s="129"/>
      <c r="AH106" s="129"/>
      <c r="AI106" s="129"/>
      <c r="AJ106" s="129"/>
      <c r="AK106" s="129"/>
      <c r="AL106" s="129"/>
      <c r="AM106" s="129"/>
      <c r="AN106" s="129"/>
      <c r="AO106" s="129"/>
      <c r="AP106" s="129"/>
      <c r="AQ106" s="129"/>
      <c r="AR106" s="129"/>
      <c r="AS106" s="129"/>
      <c r="AT106" s="129"/>
      <c r="AU106" s="129"/>
      <c r="AV106" s="129"/>
      <c r="AW106" s="129"/>
      <c r="AX106" s="129"/>
      <c r="AY106" s="129"/>
      <c r="AZ106" s="129"/>
      <c r="BA106" s="129"/>
      <c r="BB106" s="129"/>
      <c r="BC106" s="129"/>
      <c r="BD106" s="129"/>
      <c r="BE106" s="129"/>
      <c r="BF106" s="129"/>
      <c r="BG106" s="129"/>
      <c r="BH106" s="129"/>
      <c r="BI106" s="129"/>
      <c r="BJ106" s="129"/>
      <c r="BK106" s="129"/>
      <c r="CA106" s="129">
        <v>1</v>
      </c>
      <c r="CB106" s="129">
        <v>3</v>
      </c>
      <c r="CZ106" s="81">
        <v>1</v>
      </c>
    </row>
    <row r="107" spans="1:104" x14ac:dyDescent="0.2">
      <c r="A107" s="130"/>
      <c r="B107" s="131"/>
      <c r="C107" s="203" t="s">
        <v>258</v>
      </c>
      <c r="D107" s="204"/>
      <c r="E107" s="134">
        <v>22.526700000000002</v>
      </c>
      <c r="F107" s="135"/>
      <c r="G107" s="136"/>
      <c r="H107" s="137"/>
      <c r="I107" s="132"/>
      <c r="J107" s="138"/>
      <c r="K107" s="132"/>
      <c r="M107" s="139" t="s">
        <v>258</v>
      </c>
      <c r="O107" s="119"/>
      <c r="Z107" s="129"/>
      <c r="AA107" s="129"/>
      <c r="AB107" s="129"/>
      <c r="AC107" s="129"/>
      <c r="AD107" s="129"/>
      <c r="AE107" s="129"/>
      <c r="AF107" s="129"/>
      <c r="AG107" s="129"/>
      <c r="AH107" s="129"/>
      <c r="AI107" s="129"/>
      <c r="AJ107" s="129"/>
      <c r="AK107" s="129"/>
      <c r="AL107" s="129"/>
      <c r="AM107" s="129"/>
      <c r="AN107" s="129"/>
      <c r="AO107" s="129"/>
      <c r="AP107" s="129"/>
      <c r="AQ107" s="129"/>
      <c r="AR107" s="129"/>
      <c r="AS107" s="129"/>
      <c r="AT107" s="129"/>
      <c r="AU107" s="129"/>
      <c r="AV107" s="129"/>
      <c r="AW107" s="129"/>
      <c r="AX107" s="129"/>
      <c r="AY107" s="129"/>
      <c r="AZ107" s="129"/>
      <c r="BA107" s="129"/>
      <c r="BB107" s="129"/>
      <c r="BC107" s="129"/>
      <c r="BD107" s="140" t="str">
        <f>C106</f>
        <v>Odvoz suti a vybour. hmot na skládku do 1 km</v>
      </c>
      <c r="BE107" s="129"/>
      <c r="BF107" s="129"/>
      <c r="BG107" s="129"/>
      <c r="BH107" s="129"/>
      <c r="BI107" s="129"/>
      <c r="BJ107" s="129"/>
      <c r="BK107" s="129"/>
    </row>
    <row r="108" spans="1:104" x14ac:dyDescent="0.2">
      <c r="A108" s="130"/>
      <c r="B108" s="131"/>
      <c r="C108" s="203" t="s">
        <v>259</v>
      </c>
      <c r="D108" s="204"/>
      <c r="E108" s="134">
        <v>34.6995</v>
      </c>
      <c r="F108" s="135"/>
      <c r="G108" s="136"/>
      <c r="H108" s="137"/>
      <c r="I108" s="132"/>
      <c r="J108" s="138"/>
      <c r="K108" s="132"/>
      <c r="M108" s="192">
        <v>346995</v>
      </c>
      <c r="O108" s="119"/>
      <c r="Z108" s="129"/>
      <c r="AA108" s="129"/>
      <c r="AB108" s="129"/>
      <c r="AC108" s="129"/>
      <c r="AD108" s="129"/>
      <c r="AE108" s="129"/>
      <c r="AF108" s="129"/>
      <c r="AG108" s="129"/>
      <c r="AH108" s="129"/>
      <c r="AI108" s="129"/>
      <c r="AJ108" s="129"/>
      <c r="AK108" s="129"/>
      <c r="AL108" s="129"/>
      <c r="AM108" s="129"/>
      <c r="AN108" s="129"/>
      <c r="AO108" s="129"/>
      <c r="AP108" s="129"/>
      <c r="AQ108" s="129"/>
      <c r="AR108" s="129"/>
      <c r="AS108" s="129"/>
      <c r="AT108" s="129"/>
      <c r="AU108" s="129"/>
      <c r="AV108" s="129"/>
      <c r="AW108" s="129"/>
      <c r="AX108" s="129"/>
      <c r="AY108" s="129"/>
      <c r="AZ108" s="129"/>
      <c r="BA108" s="129"/>
      <c r="BB108" s="129"/>
      <c r="BC108" s="129"/>
      <c r="BD108" s="140" t="str">
        <f>C107</f>
        <v>14,5107+6,612+1,404</v>
      </c>
      <c r="BE108" s="129"/>
      <c r="BF108" s="129"/>
      <c r="BG108" s="129"/>
      <c r="BH108" s="129"/>
      <c r="BI108" s="129"/>
      <c r="BJ108" s="129"/>
      <c r="BK108" s="129"/>
    </row>
    <row r="109" spans="1:104" x14ac:dyDescent="0.2">
      <c r="A109" s="130"/>
      <c r="B109" s="131"/>
      <c r="C109" s="203" t="s">
        <v>260</v>
      </c>
      <c r="D109" s="204"/>
      <c r="E109" s="134">
        <v>43.082999999999998</v>
      </c>
      <c r="F109" s="135"/>
      <c r="G109" s="136"/>
      <c r="H109" s="137"/>
      <c r="I109" s="132"/>
      <c r="J109" s="138"/>
      <c r="K109" s="132"/>
      <c r="M109" s="192">
        <v>43083</v>
      </c>
      <c r="O109" s="119"/>
      <c r="Z109" s="129"/>
      <c r="AA109" s="129"/>
      <c r="AB109" s="129"/>
      <c r="AC109" s="129"/>
      <c r="AD109" s="129"/>
      <c r="AE109" s="129"/>
      <c r="AF109" s="129"/>
      <c r="AG109" s="129"/>
      <c r="AH109" s="129"/>
      <c r="AI109" s="129"/>
      <c r="AJ109" s="129"/>
      <c r="AK109" s="129"/>
      <c r="AL109" s="129"/>
      <c r="AM109" s="129"/>
      <c r="AN109" s="129"/>
      <c r="AO109" s="129"/>
      <c r="AP109" s="129"/>
      <c r="AQ109" s="129"/>
      <c r="AR109" s="129"/>
      <c r="AS109" s="129"/>
      <c r="AT109" s="129"/>
      <c r="AU109" s="129"/>
      <c r="AV109" s="129"/>
      <c r="AW109" s="129"/>
      <c r="AX109" s="129"/>
      <c r="AY109" s="129"/>
      <c r="AZ109" s="129"/>
      <c r="BA109" s="129"/>
      <c r="BB109" s="129"/>
      <c r="BC109" s="129"/>
      <c r="BD109" s="140" t="str">
        <f>C108</f>
        <v>34,6995</v>
      </c>
      <c r="BE109" s="129"/>
      <c r="BF109" s="129"/>
      <c r="BG109" s="129"/>
      <c r="BH109" s="129"/>
      <c r="BI109" s="129"/>
      <c r="BJ109" s="129"/>
      <c r="BK109" s="129"/>
    </row>
    <row r="110" spans="1:104" x14ac:dyDescent="0.2">
      <c r="A110" s="120">
        <v>45</v>
      </c>
      <c r="B110" s="121" t="s">
        <v>218</v>
      </c>
      <c r="C110" s="122" t="s">
        <v>219</v>
      </c>
      <c r="D110" s="123" t="s">
        <v>188</v>
      </c>
      <c r="E110" s="124">
        <v>687.36779999999999</v>
      </c>
      <c r="F110" s="125"/>
      <c r="G110" s="126">
        <f>E110*F110</f>
        <v>0</v>
      </c>
      <c r="H110" s="127">
        <v>0</v>
      </c>
      <c r="I110" s="128">
        <f>E110*H110</f>
        <v>0</v>
      </c>
      <c r="J110" s="127">
        <v>0</v>
      </c>
      <c r="K110" s="128">
        <f>E110*J110</f>
        <v>0</v>
      </c>
      <c r="O110" s="119"/>
      <c r="Z110" s="129"/>
      <c r="AA110" s="129">
        <v>1</v>
      </c>
      <c r="AB110" s="129">
        <v>3</v>
      </c>
      <c r="AC110" s="129">
        <v>3</v>
      </c>
      <c r="AD110" s="129"/>
      <c r="AE110" s="129"/>
      <c r="AF110" s="129"/>
      <c r="AG110" s="129"/>
      <c r="AH110" s="129"/>
      <c r="AI110" s="129"/>
      <c r="AJ110" s="129"/>
      <c r="AK110" s="129"/>
      <c r="AL110" s="129"/>
      <c r="AM110" s="129"/>
      <c r="AN110" s="129"/>
      <c r="AO110" s="129"/>
      <c r="AP110" s="129"/>
      <c r="AQ110" s="129"/>
      <c r="AR110" s="129"/>
      <c r="AS110" s="129"/>
      <c r="AT110" s="129"/>
      <c r="AU110" s="129"/>
      <c r="AV110" s="129"/>
      <c r="AW110" s="129"/>
      <c r="AX110" s="129"/>
      <c r="AY110" s="129"/>
      <c r="AZ110" s="129"/>
      <c r="BA110" s="129"/>
      <c r="BB110" s="129"/>
      <c r="BC110" s="129"/>
      <c r="BD110" s="129"/>
      <c r="BE110" s="129"/>
      <c r="BF110" s="129"/>
      <c r="BG110" s="129"/>
      <c r="BH110" s="129"/>
      <c r="BI110" s="129"/>
      <c r="BJ110" s="129"/>
      <c r="BK110" s="129"/>
      <c r="CA110" s="129">
        <v>1</v>
      </c>
      <c r="CB110" s="129">
        <v>3</v>
      </c>
      <c r="CZ110" s="81">
        <v>1</v>
      </c>
    </row>
    <row r="111" spans="1:104" x14ac:dyDescent="0.2">
      <c r="A111" s="130"/>
      <c r="B111" s="131"/>
      <c r="C111" s="203" t="s">
        <v>261</v>
      </c>
      <c r="D111" s="204"/>
      <c r="E111" s="134">
        <v>172.33199999999999</v>
      </c>
      <c r="F111" s="135"/>
      <c r="G111" s="136"/>
      <c r="H111" s="137"/>
      <c r="I111" s="132"/>
      <c r="J111" s="138"/>
      <c r="K111" s="132"/>
      <c r="M111" s="139" t="s">
        <v>261</v>
      </c>
      <c r="O111" s="119"/>
      <c r="Z111" s="129"/>
      <c r="AA111" s="129"/>
      <c r="AB111" s="129"/>
      <c r="AC111" s="129"/>
      <c r="AD111" s="129"/>
      <c r="AE111" s="129"/>
      <c r="AF111" s="129"/>
      <c r="AG111" s="129"/>
      <c r="AH111" s="129"/>
      <c r="AI111" s="129"/>
      <c r="AJ111" s="129"/>
      <c r="AK111" s="129"/>
      <c r="AL111" s="129"/>
      <c r="AM111" s="129"/>
      <c r="AN111" s="129"/>
      <c r="AO111" s="129"/>
      <c r="AP111" s="129"/>
      <c r="AQ111" s="129"/>
      <c r="AR111" s="129"/>
      <c r="AS111" s="129"/>
      <c r="AT111" s="129"/>
      <c r="AU111" s="129"/>
      <c r="AV111" s="129"/>
      <c r="AW111" s="129"/>
      <c r="AX111" s="129"/>
      <c r="AY111" s="129"/>
      <c r="AZ111" s="129"/>
      <c r="BA111" s="129"/>
      <c r="BB111" s="129"/>
      <c r="BC111" s="129"/>
      <c r="BD111" s="140" t="str">
        <f>C110</f>
        <v>Příplatek za dopravu suti po suchu za další 1 km</v>
      </c>
      <c r="BE111" s="129"/>
      <c r="BF111" s="129"/>
      <c r="BG111" s="129"/>
      <c r="BH111" s="129"/>
      <c r="BI111" s="129"/>
      <c r="BJ111" s="129"/>
      <c r="BK111" s="129"/>
    </row>
    <row r="112" spans="1:104" x14ac:dyDescent="0.2">
      <c r="A112" s="130"/>
      <c r="B112" s="131"/>
      <c r="C112" s="203" t="s">
        <v>262</v>
      </c>
      <c r="D112" s="204"/>
      <c r="E112" s="134">
        <v>515.03579999999999</v>
      </c>
      <c r="F112" s="135"/>
      <c r="G112" s="136"/>
      <c r="H112" s="137"/>
      <c r="I112" s="132"/>
      <c r="J112" s="138"/>
      <c r="K112" s="132"/>
      <c r="M112" s="139" t="s">
        <v>262</v>
      </c>
      <c r="O112" s="119"/>
      <c r="Z112" s="129"/>
      <c r="AA112" s="129"/>
      <c r="AB112" s="129"/>
      <c r="AC112" s="129"/>
      <c r="AD112" s="129"/>
      <c r="AE112" s="129"/>
      <c r="AF112" s="129"/>
      <c r="AG112" s="129"/>
      <c r="AH112" s="129"/>
      <c r="AI112" s="129"/>
      <c r="AJ112" s="129"/>
      <c r="AK112" s="129"/>
      <c r="AL112" s="129"/>
      <c r="AM112" s="129"/>
      <c r="AN112" s="129"/>
      <c r="AO112" s="129"/>
      <c r="AP112" s="129"/>
      <c r="AQ112" s="129"/>
      <c r="AR112" s="129"/>
      <c r="AS112" s="129"/>
      <c r="AT112" s="129"/>
      <c r="AU112" s="129"/>
      <c r="AV112" s="129"/>
      <c r="AW112" s="129"/>
      <c r="AX112" s="129"/>
      <c r="AY112" s="129"/>
      <c r="AZ112" s="129"/>
      <c r="BA112" s="129"/>
      <c r="BB112" s="129"/>
      <c r="BC112" s="129"/>
      <c r="BD112" s="140" t="str">
        <f>C111</f>
        <v>(43,083)*4</v>
      </c>
      <c r="BE112" s="129"/>
      <c r="BF112" s="129"/>
      <c r="BG112" s="129"/>
      <c r="BH112" s="129"/>
      <c r="BI112" s="129"/>
      <c r="BJ112" s="129"/>
      <c r="BK112" s="129"/>
    </row>
    <row r="113" spans="1:104" x14ac:dyDescent="0.2">
      <c r="A113" s="120">
        <v>46</v>
      </c>
      <c r="B113" s="121" t="s">
        <v>222</v>
      </c>
      <c r="C113" s="122" t="s">
        <v>223</v>
      </c>
      <c r="D113" s="123" t="s">
        <v>188</v>
      </c>
      <c r="E113" s="124">
        <v>100.3092</v>
      </c>
      <c r="F113" s="125"/>
      <c r="G113" s="126">
        <f>E113*F113</f>
        <v>0</v>
      </c>
      <c r="H113" s="127">
        <v>0</v>
      </c>
      <c r="I113" s="128">
        <f>E113*H113</f>
        <v>0</v>
      </c>
      <c r="J113" s="127">
        <v>0</v>
      </c>
      <c r="K113" s="128">
        <f>E113*J113</f>
        <v>0</v>
      </c>
      <c r="O113" s="119"/>
      <c r="Z113" s="129"/>
      <c r="AA113" s="129">
        <v>1</v>
      </c>
      <c r="AB113" s="129">
        <v>3</v>
      </c>
      <c r="AC113" s="129">
        <v>3</v>
      </c>
      <c r="AD113" s="129"/>
      <c r="AE113" s="129"/>
      <c r="AF113" s="129"/>
      <c r="AG113" s="129"/>
      <c r="AH113" s="129"/>
      <c r="AI113" s="129"/>
      <c r="AJ113" s="129"/>
      <c r="AK113" s="129"/>
      <c r="AL113" s="129"/>
      <c r="AM113" s="129"/>
      <c r="AN113" s="129"/>
      <c r="AO113" s="129"/>
      <c r="AP113" s="129"/>
      <c r="AQ113" s="129"/>
      <c r="AR113" s="129"/>
      <c r="AS113" s="129"/>
      <c r="AT113" s="129"/>
      <c r="AU113" s="129"/>
      <c r="AV113" s="129"/>
      <c r="AW113" s="129"/>
      <c r="AX113" s="129"/>
      <c r="AY113" s="129"/>
      <c r="AZ113" s="129"/>
      <c r="BA113" s="129"/>
      <c r="BB113" s="129"/>
      <c r="BC113" s="129"/>
      <c r="BD113" s="129"/>
      <c r="BE113" s="129"/>
      <c r="BF113" s="129"/>
      <c r="BG113" s="129"/>
      <c r="BH113" s="129"/>
      <c r="BI113" s="129"/>
      <c r="BJ113" s="129"/>
      <c r="BK113" s="129"/>
      <c r="CA113" s="129">
        <v>1</v>
      </c>
      <c r="CB113" s="129">
        <v>3</v>
      </c>
      <c r="CZ113" s="81">
        <v>1</v>
      </c>
    </row>
    <row r="114" spans="1:104" x14ac:dyDescent="0.2">
      <c r="A114" s="130"/>
      <c r="B114" s="131"/>
      <c r="C114" s="203" t="s">
        <v>258</v>
      </c>
      <c r="D114" s="204"/>
      <c r="E114" s="134">
        <v>22.526700000000002</v>
      </c>
      <c r="F114" s="135"/>
      <c r="G114" s="136"/>
      <c r="H114" s="137"/>
      <c r="I114" s="132"/>
      <c r="J114" s="138"/>
      <c r="K114" s="132"/>
      <c r="M114" s="139" t="s">
        <v>258</v>
      </c>
      <c r="O114" s="119"/>
      <c r="Z114" s="129"/>
      <c r="AA114" s="129"/>
      <c r="AB114" s="129"/>
      <c r="AC114" s="129"/>
      <c r="AD114" s="129"/>
      <c r="AE114" s="129"/>
      <c r="AF114" s="129"/>
      <c r="AG114" s="129"/>
      <c r="AH114" s="129"/>
      <c r="AI114" s="129"/>
      <c r="AJ114" s="129"/>
      <c r="AK114" s="129"/>
      <c r="AL114" s="129"/>
      <c r="AM114" s="129"/>
      <c r="AN114" s="129"/>
      <c r="AO114" s="129"/>
      <c r="AP114" s="129"/>
      <c r="AQ114" s="129"/>
      <c r="AR114" s="129"/>
      <c r="AS114" s="129"/>
      <c r="AT114" s="129"/>
      <c r="AU114" s="129"/>
      <c r="AV114" s="129"/>
      <c r="AW114" s="129"/>
      <c r="AX114" s="129"/>
      <c r="AY114" s="129"/>
      <c r="AZ114" s="129"/>
      <c r="BA114" s="129"/>
      <c r="BB114" s="129"/>
      <c r="BC114" s="129"/>
      <c r="BD114" s="140" t="str">
        <f>C113</f>
        <v>Nakládání suti na dopravní prostředky</v>
      </c>
      <c r="BE114" s="129"/>
      <c r="BF114" s="129"/>
      <c r="BG114" s="129"/>
      <c r="BH114" s="129"/>
      <c r="BI114" s="129"/>
      <c r="BJ114" s="129"/>
      <c r="BK114" s="129"/>
    </row>
    <row r="115" spans="1:104" x14ac:dyDescent="0.2">
      <c r="A115" s="130"/>
      <c r="B115" s="131"/>
      <c r="C115" s="203" t="s">
        <v>259</v>
      </c>
      <c r="D115" s="204"/>
      <c r="E115" s="134">
        <v>34.6995</v>
      </c>
      <c r="F115" s="135"/>
      <c r="G115" s="136"/>
      <c r="H115" s="137"/>
      <c r="I115" s="132"/>
      <c r="J115" s="138"/>
      <c r="K115" s="132"/>
      <c r="M115" s="192">
        <v>346995</v>
      </c>
      <c r="O115" s="119"/>
      <c r="Z115" s="129"/>
      <c r="AA115" s="129"/>
      <c r="AB115" s="129"/>
      <c r="AC115" s="129"/>
      <c r="AD115" s="129"/>
      <c r="AE115" s="129"/>
      <c r="AF115" s="129"/>
      <c r="AG115" s="129"/>
      <c r="AH115" s="129"/>
      <c r="AI115" s="129"/>
      <c r="AJ115" s="129"/>
      <c r="AK115" s="129"/>
      <c r="AL115" s="129"/>
      <c r="AM115" s="129"/>
      <c r="AN115" s="129"/>
      <c r="AO115" s="129"/>
      <c r="AP115" s="129"/>
      <c r="AQ115" s="129"/>
      <c r="AR115" s="129"/>
      <c r="AS115" s="129"/>
      <c r="AT115" s="129"/>
      <c r="AU115" s="129"/>
      <c r="AV115" s="129"/>
      <c r="AW115" s="129"/>
      <c r="AX115" s="129"/>
      <c r="AY115" s="129"/>
      <c r="AZ115" s="129"/>
      <c r="BA115" s="129"/>
      <c r="BB115" s="129"/>
      <c r="BC115" s="129"/>
      <c r="BD115" s="140" t="str">
        <f>C114</f>
        <v>14,5107+6,612+1,404</v>
      </c>
      <c r="BE115" s="129"/>
      <c r="BF115" s="129"/>
      <c r="BG115" s="129"/>
      <c r="BH115" s="129"/>
      <c r="BI115" s="129"/>
      <c r="BJ115" s="129"/>
      <c r="BK115" s="129"/>
    </row>
    <row r="116" spans="1:104" x14ac:dyDescent="0.2">
      <c r="A116" s="130"/>
      <c r="B116" s="131"/>
      <c r="C116" s="203" t="s">
        <v>260</v>
      </c>
      <c r="D116" s="204"/>
      <c r="E116" s="134">
        <v>43.082999999999998</v>
      </c>
      <c r="F116" s="135"/>
      <c r="G116" s="136"/>
      <c r="H116" s="137"/>
      <c r="I116" s="132"/>
      <c r="J116" s="138"/>
      <c r="K116" s="132"/>
      <c r="M116" s="192">
        <v>43083</v>
      </c>
      <c r="O116" s="119"/>
      <c r="Z116" s="129"/>
      <c r="AA116" s="129"/>
      <c r="AB116" s="129"/>
      <c r="AC116" s="129"/>
      <c r="AD116" s="129"/>
      <c r="AE116" s="129"/>
      <c r="AF116" s="129"/>
      <c r="AG116" s="129"/>
      <c r="AH116" s="129"/>
      <c r="AI116" s="129"/>
      <c r="AJ116" s="129"/>
      <c r="AK116" s="129"/>
      <c r="AL116" s="129"/>
      <c r="AM116" s="129"/>
      <c r="AN116" s="129"/>
      <c r="AO116" s="129"/>
      <c r="AP116" s="129"/>
      <c r="AQ116" s="129"/>
      <c r="AR116" s="129"/>
      <c r="AS116" s="129"/>
      <c r="AT116" s="129"/>
      <c r="AU116" s="129"/>
      <c r="AV116" s="129"/>
      <c r="AW116" s="129"/>
      <c r="AX116" s="129"/>
      <c r="AY116" s="129"/>
      <c r="AZ116" s="129"/>
      <c r="BA116" s="129"/>
      <c r="BB116" s="129"/>
      <c r="BC116" s="129"/>
      <c r="BD116" s="140" t="str">
        <f>C115</f>
        <v>34,6995</v>
      </c>
      <c r="BE116" s="129"/>
      <c r="BF116" s="129"/>
      <c r="BG116" s="129"/>
      <c r="BH116" s="129"/>
      <c r="BI116" s="129"/>
      <c r="BJ116" s="129"/>
      <c r="BK116" s="129"/>
    </row>
    <row r="117" spans="1:104" x14ac:dyDescent="0.2">
      <c r="A117" s="141" t="s">
        <v>36</v>
      </c>
      <c r="B117" s="142" t="s">
        <v>213</v>
      </c>
      <c r="C117" s="143" t="s">
        <v>214</v>
      </c>
      <c r="D117" s="144"/>
      <c r="E117" s="145"/>
      <c r="F117" s="145"/>
      <c r="G117" s="146">
        <f>SUM(G105:G116)</f>
        <v>0</v>
      </c>
      <c r="H117" s="147"/>
      <c r="I117" s="148">
        <f>SUM(I105:I116)</f>
        <v>0</v>
      </c>
      <c r="J117" s="149"/>
      <c r="K117" s="148">
        <f>SUM(K105:K116)</f>
        <v>0</v>
      </c>
      <c r="O117" s="119"/>
      <c r="X117" s="150">
        <f>K117</f>
        <v>0</v>
      </c>
      <c r="Y117" s="150">
        <f>I117</f>
        <v>0</v>
      </c>
      <c r="Z117" s="151">
        <f>G117</f>
        <v>0</v>
      </c>
      <c r="AA117" s="129"/>
      <c r="AB117" s="129"/>
      <c r="AC117" s="129"/>
      <c r="AD117" s="129"/>
      <c r="AE117" s="129"/>
      <c r="AF117" s="129"/>
      <c r="AG117" s="129"/>
      <c r="AH117" s="129"/>
      <c r="AI117" s="129"/>
      <c r="AJ117" s="129"/>
      <c r="AK117" s="129"/>
      <c r="AL117" s="129"/>
      <c r="AM117" s="129"/>
      <c r="AN117" s="129"/>
      <c r="AO117" s="129"/>
      <c r="AP117" s="129"/>
      <c r="AQ117" s="129"/>
      <c r="AR117" s="129"/>
      <c r="AS117" s="129"/>
      <c r="AT117" s="129"/>
      <c r="AU117" s="129"/>
      <c r="AV117" s="129"/>
      <c r="AW117" s="129"/>
      <c r="AX117" s="129"/>
      <c r="AY117" s="129"/>
      <c r="AZ117" s="129"/>
      <c r="BA117" s="152"/>
      <c r="BB117" s="152"/>
      <c r="BC117" s="152"/>
      <c r="BD117" s="152"/>
      <c r="BE117" s="152"/>
      <c r="BF117" s="152"/>
      <c r="BG117" s="129"/>
      <c r="BH117" s="129"/>
      <c r="BI117" s="129"/>
      <c r="BJ117" s="129"/>
      <c r="BK117" s="129"/>
    </row>
    <row r="118" spans="1:104" x14ac:dyDescent="0.2">
      <c r="A118" s="153" t="s">
        <v>37</v>
      </c>
      <c r="B118" s="154" t="s">
        <v>38</v>
      </c>
      <c r="C118" s="155"/>
      <c r="D118" s="156"/>
      <c r="E118" s="157"/>
      <c r="F118" s="157"/>
      <c r="G118" s="158">
        <f>SUM(Z7:Z118)</f>
        <v>0</v>
      </c>
      <c r="H118" s="159"/>
      <c r="I118" s="160">
        <f>SUM(Y7:Y118)</f>
        <v>107.70024500002474</v>
      </c>
      <c r="J118" s="159"/>
      <c r="K118" s="160">
        <f>SUM(X7:X118)</f>
        <v>-58.294949999983665</v>
      </c>
      <c r="O118" s="119"/>
      <c r="BA118" s="161"/>
      <c r="BB118" s="161"/>
      <c r="BC118" s="161"/>
      <c r="BD118" s="161"/>
      <c r="BE118" s="161"/>
      <c r="BF118" s="161"/>
    </row>
    <row r="119" spans="1:104" x14ac:dyDescent="0.2">
      <c r="E119" s="81"/>
    </row>
    <row r="120" spans="1:104" x14ac:dyDescent="0.2">
      <c r="A120" s="162"/>
      <c r="E120" s="81"/>
    </row>
    <row r="121" spans="1:104" x14ac:dyDescent="0.2">
      <c r="A121" s="163"/>
      <c r="B121" s="164"/>
      <c r="C121" s="165" t="s">
        <v>39</v>
      </c>
      <c r="D121" s="164"/>
      <c r="E121" s="166"/>
      <c r="F121" s="164"/>
      <c r="G121" s="167" t="s">
        <v>40</v>
      </c>
    </row>
    <row r="122" spans="1:104" x14ac:dyDescent="0.2">
      <c r="A122" s="168"/>
      <c r="B122" s="169"/>
      <c r="C122" s="170" t="s">
        <v>224</v>
      </c>
      <c r="D122" s="171"/>
      <c r="E122" s="172"/>
      <c r="F122" s="172"/>
      <c r="G122" s="173">
        <v>0</v>
      </c>
    </row>
    <row r="123" spans="1:104" x14ac:dyDescent="0.2">
      <c r="A123" s="168"/>
      <c r="B123" s="169"/>
      <c r="C123" s="170" t="s">
        <v>41</v>
      </c>
      <c r="D123" s="171"/>
      <c r="E123" s="172"/>
      <c r="F123" s="172"/>
      <c r="G123" s="173">
        <v>0</v>
      </c>
    </row>
    <row r="124" spans="1:104" x14ac:dyDescent="0.2">
      <c r="A124" s="168"/>
      <c r="B124" s="169"/>
      <c r="C124" s="170" t="s">
        <v>42</v>
      </c>
      <c r="D124" s="171"/>
      <c r="E124" s="172"/>
      <c r="F124" s="172"/>
      <c r="G124" s="173">
        <v>0</v>
      </c>
    </row>
    <row r="125" spans="1:104" x14ac:dyDescent="0.2">
      <c r="A125" s="168"/>
      <c r="B125" s="169"/>
      <c r="C125" s="170" t="s">
        <v>43</v>
      </c>
      <c r="D125" s="171"/>
      <c r="E125" s="172"/>
      <c r="F125" s="172"/>
      <c r="G125" s="173">
        <v>0</v>
      </c>
    </row>
    <row r="126" spans="1:104" x14ac:dyDescent="0.2">
      <c r="A126" s="168"/>
      <c r="B126" s="169"/>
      <c r="C126" s="170" t="s">
        <v>44</v>
      </c>
      <c r="D126" s="171"/>
      <c r="E126" s="172"/>
      <c r="F126" s="193"/>
      <c r="G126" s="194"/>
    </row>
    <row r="127" spans="1:104" x14ac:dyDescent="0.2">
      <c r="A127" s="168"/>
      <c r="B127" s="169"/>
      <c r="C127" s="170" t="s">
        <v>45</v>
      </c>
      <c r="D127" s="171"/>
      <c r="E127" s="172"/>
      <c r="F127" s="172"/>
      <c r="G127" s="173">
        <v>0</v>
      </c>
    </row>
    <row r="128" spans="1:104" x14ac:dyDescent="0.2">
      <c r="A128" s="168"/>
      <c r="B128" s="169"/>
      <c r="C128" s="170" t="s">
        <v>46</v>
      </c>
      <c r="D128" s="171"/>
      <c r="E128" s="172"/>
      <c r="F128" s="193"/>
      <c r="G128" s="194"/>
    </row>
    <row r="129" spans="1:7" x14ac:dyDescent="0.2">
      <c r="A129" s="168"/>
      <c r="B129" s="169"/>
      <c r="C129" s="170" t="s">
        <v>47</v>
      </c>
      <c r="D129" s="171"/>
      <c r="E129" s="172"/>
      <c r="F129" s="172"/>
      <c r="G129" s="173">
        <v>0</v>
      </c>
    </row>
    <row r="130" spans="1:7" x14ac:dyDescent="0.2">
      <c r="A130" s="174"/>
      <c r="B130" s="175" t="s">
        <v>40</v>
      </c>
      <c r="C130" s="176"/>
      <c r="D130" s="177"/>
      <c r="E130" s="178"/>
      <c r="F130" s="178"/>
      <c r="G130" s="179">
        <f>SUM(G122:G129)</f>
        <v>0</v>
      </c>
    </row>
    <row r="131" spans="1:7" x14ac:dyDescent="0.2">
      <c r="E131" s="81"/>
    </row>
    <row r="132" spans="1:7" x14ac:dyDescent="0.2">
      <c r="E132" s="81"/>
    </row>
    <row r="133" spans="1:7" x14ac:dyDescent="0.2">
      <c r="E133" s="81"/>
    </row>
    <row r="134" spans="1:7" x14ac:dyDescent="0.2">
      <c r="C134" s="138"/>
      <c r="E134" s="81"/>
    </row>
    <row r="135" spans="1:7" x14ac:dyDescent="0.2">
      <c r="E135" s="81"/>
    </row>
    <row r="136" spans="1:7" x14ac:dyDescent="0.2">
      <c r="E136" s="81"/>
    </row>
    <row r="137" spans="1:7" x14ac:dyDescent="0.2">
      <c r="E137" s="81"/>
    </row>
    <row r="138" spans="1:7" x14ac:dyDescent="0.2">
      <c r="E138" s="81"/>
    </row>
    <row r="139" spans="1:7" x14ac:dyDescent="0.2">
      <c r="E139" s="81"/>
    </row>
    <row r="140" spans="1:7" x14ac:dyDescent="0.2">
      <c r="E140" s="81"/>
    </row>
    <row r="141" spans="1:7" x14ac:dyDescent="0.2">
      <c r="E141" s="81"/>
    </row>
    <row r="142" spans="1:7" x14ac:dyDescent="0.2">
      <c r="E142" s="81"/>
    </row>
    <row r="143" spans="1:7" x14ac:dyDescent="0.2">
      <c r="E143" s="81"/>
    </row>
    <row r="144" spans="1:7" x14ac:dyDescent="0.2">
      <c r="E144" s="81"/>
    </row>
    <row r="145" spans="1:7" x14ac:dyDescent="0.2">
      <c r="E145" s="81"/>
    </row>
    <row r="146" spans="1:7" x14ac:dyDescent="0.2">
      <c r="E146" s="81"/>
    </row>
    <row r="147" spans="1:7" x14ac:dyDescent="0.2">
      <c r="E147" s="81"/>
    </row>
    <row r="148" spans="1:7" x14ac:dyDescent="0.2">
      <c r="A148" s="138"/>
      <c r="B148" s="138"/>
      <c r="C148" s="138"/>
      <c r="D148" s="138"/>
      <c r="E148" s="138"/>
      <c r="F148" s="138"/>
      <c r="G148" s="138"/>
    </row>
    <row r="149" spans="1:7" x14ac:dyDescent="0.2">
      <c r="A149" s="138"/>
      <c r="B149" s="138"/>
      <c r="C149" s="138"/>
      <c r="D149" s="138"/>
      <c r="E149" s="138"/>
      <c r="F149" s="138"/>
      <c r="G149" s="138"/>
    </row>
    <row r="150" spans="1:7" x14ac:dyDescent="0.2">
      <c r="A150" s="138"/>
      <c r="B150" s="138"/>
      <c r="C150" s="138"/>
      <c r="D150" s="138"/>
      <c r="E150" s="138"/>
      <c r="F150" s="138"/>
      <c r="G150" s="138"/>
    </row>
    <row r="151" spans="1:7" x14ac:dyDescent="0.2">
      <c r="A151" s="138"/>
      <c r="B151" s="138"/>
      <c r="C151" s="138"/>
      <c r="D151" s="138"/>
      <c r="E151" s="138"/>
      <c r="F151" s="138"/>
      <c r="G151" s="138"/>
    </row>
    <row r="152" spans="1:7" x14ac:dyDescent="0.2">
      <c r="E152" s="81"/>
    </row>
    <row r="153" spans="1:7" x14ac:dyDescent="0.2">
      <c r="E153" s="81"/>
    </row>
    <row r="154" spans="1:7" x14ac:dyDescent="0.2">
      <c r="E154" s="81"/>
    </row>
    <row r="155" spans="1:7" x14ac:dyDescent="0.2">
      <c r="E155" s="81"/>
    </row>
    <row r="156" spans="1:7" x14ac:dyDescent="0.2">
      <c r="E156" s="81"/>
    </row>
    <row r="157" spans="1:7" x14ac:dyDescent="0.2">
      <c r="E157" s="81"/>
    </row>
    <row r="158" spans="1:7" x14ac:dyDescent="0.2">
      <c r="E158" s="81"/>
    </row>
    <row r="159" spans="1:7" x14ac:dyDescent="0.2">
      <c r="E159" s="81"/>
    </row>
    <row r="160" spans="1:7" x14ac:dyDescent="0.2">
      <c r="E160" s="81"/>
    </row>
    <row r="161" spans="5:5" x14ac:dyDescent="0.2">
      <c r="E161" s="81"/>
    </row>
    <row r="162" spans="5:5" x14ac:dyDescent="0.2">
      <c r="E162" s="81"/>
    </row>
    <row r="163" spans="5:5" x14ac:dyDescent="0.2">
      <c r="E163" s="81"/>
    </row>
    <row r="164" spans="5:5" x14ac:dyDescent="0.2">
      <c r="E164" s="81"/>
    </row>
    <row r="165" spans="5:5" x14ac:dyDescent="0.2">
      <c r="E165" s="81"/>
    </row>
    <row r="166" spans="5:5" x14ac:dyDescent="0.2">
      <c r="E166" s="81"/>
    </row>
    <row r="167" spans="5:5" x14ac:dyDescent="0.2">
      <c r="E167" s="81"/>
    </row>
    <row r="168" spans="5:5" x14ac:dyDescent="0.2">
      <c r="E168" s="81"/>
    </row>
    <row r="169" spans="5:5" x14ac:dyDescent="0.2">
      <c r="E169" s="81"/>
    </row>
    <row r="170" spans="5:5" x14ac:dyDescent="0.2">
      <c r="E170" s="81"/>
    </row>
    <row r="171" spans="5:5" x14ac:dyDescent="0.2">
      <c r="E171" s="81"/>
    </row>
    <row r="172" spans="5:5" x14ac:dyDescent="0.2">
      <c r="E172" s="81"/>
    </row>
    <row r="173" spans="5:5" x14ac:dyDescent="0.2">
      <c r="E173" s="81"/>
    </row>
    <row r="174" spans="5:5" x14ac:dyDescent="0.2">
      <c r="E174" s="81"/>
    </row>
    <row r="175" spans="5:5" x14ac:dyDescent="0.2">
      <c r="E175" s="81"/>
    </row>
    <row r="176" spans="5:5" x14ac:dyDescent="0.2">
      <c r="E176" s="81"/>
    </row>
    <row r="177" spans="1:7" x14ac:dyDescent="0.2">
      <c r="E177" s="81"/>
    </row>
    <row r="178" spans="1:7" x14ac:dyDescent="0.2">
      <c r="E178" s="81"/>
    </row>
    <row r="179" spans="1:7" x14ac:dyDescent="0.2">
      <c r="E179" s="81"/>
    </row>
    <row r="180" spans="1:7" x14ac:dyDescent="0.2">
      <c r="E180" s="81"/>
    </row>
    <row r="181" spans="1:7" x14ac:dyDescent="0.2">
      <c r="E181" s="81"/>
    </row>
    <row r="182" spans="1:7" x14ac:dyDescent="0.2">
      <c r="E182" s="81"/>
    </row>
    <row r="183" spans="1:7" x14ac:dyDescent="0.2">
      <c r="A183" s="180"/>
      <c r="B183" s="180"/>
    </row>
    <row r="184" spans="1:7" x14ac:dyDescent="0.2">
      <c r="A184" s="138"/>
      <c r="B184" s="138"/>
      <c r="C184" s="181"/>
      <c r="D184" s="181"/>
      <c r="E184" s="182"/>
      <c r="F184" s="181"/>
      <c r="G184" s="183"/>
    </row>
    <row r="185" spans="1:7" x14ac:dyDescent="0.2">
      <c r="A185" s="184"/>
      <c r="B185" s="184"/>
      <c r="C185" s="138"/>
      <c r="D185" s="138"/>
      <c r="E185" s="185"/>
      <c r="F185" s="138"/>
      <c r="G185" s="138"/>
    </row>
    <row r="186" spans="1:7" x14ac:dyDescent="0.2">
      <c r="A186" s="138"/>
      <c r="B186" s="138"/>
      <c r="C186" s="138"/>
      <c r="D186" s="138"/>
      <c r="E186" s="185"/>
      <c r="F186" s="138"/>
      <c r="G186" s="138"/>
    </row>
    <row r="187" spans="1:7" x14ac:dyDescent="0.2">
      <c r="A187" s="138"/>
      <c r="B187" s="138"/>
      <c r="C187" s="138"/>
      <c r="D187" s="138"/>
      <c r="E187" s="185"/>
      <c r="F187" s="138"/>
      <c r="G187" s="138"/>
    </row>
    <row r="188" spans="1:7" x14ac:dyDescent="0.2">
      <c r="A188" s="138"/>
      <c r="B188" s="138"/>
      <c r="C188" s="138"/>
      <c r="D188" s="138"/>
      <c r="E188" s="185"/>
      <c r="F188" s="138"/>
      <c r="G188" s="138"/>
    </row>
    <row r="189" spans="1:7" x14ac:dyDescent="0.2">
      <c r="A189" s="138"/>
      <c r="B189" s="138"/>
      <c r="C189" s="138"/>
      <c r="D189" s="138"/>
      <c r="E189" s="185"/>
      <c r="F189" s="138"/>
      <c r="G189" s="138"/>
    </row>
    <row r="190" spans="1:7" x14ac:dyDescent="0.2">
      <c r="A190" s="138"/>
      <c r="B190" s="138"/>
      <c r="C190" s="138"/>
      <c r="D190" s="138"/>
      <c r="E190" s="185"/>
      <c r="F190" s="138"/>
      <c r="G190" s="138"/>
    </row>
    <row r="191" spans="1:7" x14ac:dyDescent="0.2">
      <c r="A191" s="138"/>
      <c r="B191" s="138"/>
      <c r="C191" s="138"/>
      <c r="D191" s="138"/>
      <c r="E191" s="185"/>
      <c r="F191" s="138"/>
      <c r="G191" s="138"/>
    </row>
    <row r="192" spans="1:7" x14ac:dyDescent="0.2">
      <c r="A192" s="138"/>
      <c r="B192" s="138"/>
      <c r="C192" s="138"/>
      <c r="D192" s="138"/>
      <c r="E192" s="185"/>
      <c r="F192" s="138"/>
      <c r="G192" s="138"/>
    </row>
    <row r="193" spans="1:7" x14ac:dyDescent="0.2">
      <c r="A193" s="138"/>
      <c r="B193" s="138"/>
      <c r="C193" s="138"/>
      <c r="D193" s="138"/>
      <c r="E193" s="185"/>
      <c r="F193" s="138"/>
      <c r="G193" s="138"/>
    </row>
    <row r="194" spans="1:7" x14ac:dyDescent="0.2">
      <c r="A194" s="138"/>
      <c r="B194" s="138"/>
      <c r="C194" s="138"/>
      <c r="D194" s="138"/>
      <c r="E194" s="185"/>
      <c r="F194" s="138"/>
      <c r="G194" s="138"/>
    </row>
    <row r="195" spans="1:7" x14ac:dyDescent="0.2">
      <c r="A195" s="138"/>
      <c r="B195" s="138"/>
      <c r="C195" s="138"/>
      <c r="D195" s="138"/>
      <c r="E195" s="185"/>
      <c r="F195" s="138"/>
      <c r="G195" s="138"/>
    </row>
    <row r="196" spans="1:7" x14ac:dyDescent="0.2">
      <c r="A196" s="138"/>
      <c r="B196" s="138"/>
      <c r="C196" s="138"/>
      <c r="D196" s="138"/>
      <c r="E196" s="185"/>
      <c r="F196" s="138"/>
      <c r="G196" s="138"/>
    </row>
    <row r="197" spans="1:7" x14ac:dyDescent="0.2">
      <c r="A197" s="138"/>
      <c r="B197" s="138"/>
      <c r="C197" s="138"/>
      <c r="D197" s="138"/>
      <c r="E197" s="185"/>
      <c r="F197" s="138"/>
      <c r="G197" s="138"/>
    </row>
    <row r="1102" spans="1:7" x14ac:dyDescent="0.2">
      <c r="A1102" s="186"/>
      <c r="B1102" s="187"/>
      <c r="C1102" s="188" t="s">
        <v>41</v>
      </c>
      <c r="D1102" s="189"/>
      <c r="E1102" s="190"/>
      <c r="F1102" s="190"/>
      <c r="G1102" s="191">
        <v>100000</v>
      </c>
    </row>
    <row r="1103" spans="1:7" x14ac:dyDescent="0.2">
      <c r="A1103" s="186"/>
      <c r="B1103" s="187"/>
      <c r="C1103" s="188" t="s">
        <v>42</v>
      </c>
      <c r="D1103" s="189"/>
      <c r="E1103" s="190"/>
      <c r="F1103" s="190"/>
      <c r="G1103" s="191">
        <v>100000</v>
      </c>
    </row>
    <row r="1104" spans="1:7" x14ac:dyDescent="0.2">
      <c r="A1104" s="186"/>
      <c r="B1104" s="187"/>
      <c r="C1104" s="188" t="s">
        <v>43</v>
      </c>
      <c r="D1104" s="189"/>
      <c r="E1104" s="190"/>
      <c r="F1104" s="190"/>
      <c r="G1104" s="191">
        <v>100000</v>
      </c>
    </row>
    <row r="1105" spans="1:7" x14ac:dyDescent="0.2">
      <c r="A1105" s="186"/>
      <c r="B1105" s="187"/>
      <c r="C1105" s="188" t="s">
        <v>44</v>
      </c>
      <c r="D1105" s="189"/>
      <c r="E1105" s="190"/>
      <c r="F1105" s="190"/>
      <c r="G1105" s="191">
        <v>100000</v>
      </c>
    </row>
    <row r="1106" spans="1:7" x14ac:dyDescent="0.2">
      <c r="A1106" s="186"/>
      <c r="B1106" s="187"/>
      <c r="C1106" s="188" t="s">
        <v>45</v>
      </c>
      <c r="D1106" s="189"/>
      <c r="E1106" s="190"/>
      <c r="F1106" s="190"/>
      <c r="G1106" s="191">
        <v>100000</v>
      </c>
    </row>
    <row r="1107" spans="1:7" x14ac:dyDescent="0.2">
      <c r="A1107" s="186"/>
      <c r="B1107" s="187"/>
      <c r="C1107" s="188" t="s">
        <v>46</v>
      </c>
      <c r="D1107" s="189"/>
      <c r="E1107" s="190"/>
      <c r="F1107" s="190"/>
      <c r="G1107" s="191">
        <v>100000</v>
      </c>
    </row>
    <row r="1108" spans="1:7" x14ac:dyDescent="0.2">
      <c r="A1108" s="186"/>
      <c r="B1108" s="187"/>
      <c r="C1108" s="188" t="s">
        <v>47</v>
      </c>
      <c r="D1108" s="189"/>
      <c r="E1108" s="190"/>
      <c r="F1108" s="190"/>
      <c r="G1108" s="191">
        <v>100000</v>
      </c>
    </row>
  </sheetData>
  <mergeCells count="44">
    <mergeCell ref="A1:G1"/>
    <mergeCell ref="C12:D12"/>
    <mergeCell ref="C16:D16"/>
    <mergeCell ref="C18:D18"/>
    <mergeCell ref="C20:D20"/>
    <mergeCell ref="C51:D51"/>
    <mergeCell ref="C52:D52"/>
    <mergeCell ref="C53:D53"/>
    <mergeCell ref="C29:D29"/>
    <mergeCell ref="C30:D30"/>
    <mergeCell ref="C35:G35"/>
    <mergeCell ref="C36:D36"/>
    <mergeCell ref="C38:D38"/>
    <mergeCell ref="C41:D41"/>
    <mergeCell ref="C45:G45"/>
    <mergeCell ref="C46:G46"/>
    <mergeCell ref="C47:D47"/>
    <mergeCell ref="C48:D48"/>
    <mergeCell ref="C49:D49"/>
    <mergeCell ref="C54:D54"/>
    <mergeCell ref="C56:G56"/>
    <mergeCell ref="C63:G63"/>
    <mergeCell ref="C64:D64"/>
    <mergeCell ref="C66:D66"/>
    <mergeCell ref="C93:D93"/>
    <mergeCell ref="C70:D70"/>
    <mergeCell ref="C72:G72"/>
    <mergeCell ref="C73:D73"/>
    <mergeCell ref="C75:D75"/>
    <mergeCell ref="C77:D77"/>
    <mergeCell ref="C79:D79"/>
    <mergeCell ref="C81:D81"/>
    <mergeCell ref="C114:D114"/>
    <mergeCell ref="C115:D115"/>
    <mergeCell ref="C116:D116"/>
    <mergeCell ref="C99:G99"/>
    <mergeCell ref="C100:D100"/>
    <mergeCell ref="C102:D102"/>
    <mergeCell ref="C103:D103"/>
    <mergeCell ref="C107:D107"/>
    <mergeCell ref="C108:D108"/>
    <mergeCell ref="C109:D109"/>
    <mergeCell ref="C111:D111"/>
    <mergeCell ref="C112:D112"/>
  </mergeCells>
  <printOptions gridLinesSet="0"/>
  <pageMargins left="0.59055118110236227" right="0.19685039370078741" top="0.39370078740157483" bottom="0.39370078740157483" header="0" footer="0.19685039370078741"/>
  <pageSetup paperSize="9" orientation="portrait" horizontalDpi="300" r:id="rId1"/>
  <headerFooter alignWithMargins="0">
    <oddFooter>&amp;L&amp;9Zpracováno programem &amp;"Arial CE,Tučné"BUILDpower,  © RTS, a.s.&amp;R&amp;9Stránka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/>
  <dimension ref="A1:CZ1128"/>
  <sheetViews>
    <sheetView showGridLines="0" showZeros="0" topLeftCell="A118" zoomScaleNormal="100" workbookViewId="0">
      <selection activeCell="G148" sqref="G148"/>
    </sheetView>
  </sheetViews>
  <sheetFormatPr defaultRowHeight="12.75" x14ac:dyDescent="0.2"/>
  <cols>
    <col min="1" max="1" width="4.42578125" style="81" customWidth="1"/>
    <col min="2" max="2" width="11.5703125" style="81" customWidth="1"/>
    <col min="3" max="3" width="40.42578125" style="81" customWidth="1"/>
    <col min="4" max="4" width="5.5703125" style="81" customWidth="1"/>
    <col min="5" max="5" width="8.5703125" style="101" customWidth="1"/>
    <col min="6" max="6" width="9.85546875" style="81" customWidth="1"/>
    <col min="7" max="7" width="13.85546875" style="81" customWidth="1"/>
    <col min="8" max="8" width="11" style="81" hidden="1" customWidth="1"/>
    <col min="9" max="9" width="9.7109375" style="81" hidden="1" customWidth="1"/>
    <col min="10" max="10" width="11.28515625" style="81" hidden="1" customWidth="1"/>
    <col min="11" max="11" width="10.42578125" style="81" hidden="1" customWidth="1"/>
    <col min="12" max="12" width="75.42578125" style="81" customWidth="1"/>
    <col min="13" max="13" width="45.28515625" style="81" customWidth="1"/>
    <col min="14" max="55" width="9.140625" style="81"/>
    <col min="56" max="56" width="62.28515625" style="81" customWidth="1"/>
    <col min="57" max="256" width="9.140625" style="81"/>
    <col min="257" max="257" width="4.42578125" style="81" customWidth="1"/>
    <col min="258" max="258" width="11.5703125" style="81" customWidth="1"/>
    <col min="259" max="259" width="40.42578125" style="81" customWidth="1"/>
    <col min="260" max="260" width="5.5703125" style="81" customWidth="1"/>
    <col min="261" max="261" width="8.5703125" style="81" customWidth="1"/>
    <col min="262" max="262" width="9.85546875" style="81" customWidth="1"/>
    <col min="263" max="263" width="13.85546875" style="81" customWidth="1"/>
    <col min="264" max="264" width="11" style="81" customWidth="1"/>
    <col min="265" max="265" width="9.7109375" style="81" customWidth="1"/>
    <col min="266" max="266" width="11.28515625" style="81" customWidth="1"/>
    <col min="267" max="267" width="10.42578125" style="81" customWidth="1"/>
    <col min="268" max="268" width="75.42578125" style="81" customWidth="1"/>
    <col min="269" max="269" width="45.28515625" style="81" customWidth="1"/>
    <col min="270" max="311" width="9.140625" style="81"/>
    <col min="312" max="312" width="62.28515625" style="81" customWidth="1"/>
    <col min="313" max="512" width="9.140625" style="81"/>
    <col min="513" max="513" width="4.42578125" style="81" customWidth="1"/>
    <col min="514" max="514" width="11.5703125" style="81" customWidth="1"/>
    <col min="515" max="515" width="40.42578125" style="81" customWidth="1"/>
    <col min="516" max="516" width="5.5703125" style="81" customWidth="1"/>
    <col min="517" max="517" width="8.5703125" style="81" customWidth="1"/>
    <col min="518" max="518" width="9.85546875" style="81" customWidth="1"/>
    <col min="519" max="519" width="13.85546875" style="81" customWidth="1"/>
    <col min="520" max="520" width="11" style="81" customWidth="1"/>
    <col min="521" max="521" width="9.7109375" style="81" customWidth="1"/>
    <col min="522" max="522" width="11.28515625" style="81" customWidth="1"/>
    <col min="523" max="523" width="10.42578125" style="81" customWidth="1"/>
    <col min="524" max="524" width="75.42578125" style="81" customWidth="1"/>
    <col min="525" max="525" width="45.28515625" style="81" customWidth="1"/>
    <col min="526" max="567" width="9.140625" style="81"/>
    <col min="568" max="568" width="62.28515625" style="81" customWidth="1"/>
    <col min="569" max="768" width="9.140625" style="81"/>
    <col min="769" max="769" width="4.42578125" style="81" customWidth="1"/>
    <col min="770" max="770" width="11.5703125" style="81" customWidth="1"/>
    <col min="771" max="771" width="40.42578125" style="81" customWidth="1"/>
    <col min="772" max="772" width="5.5703125" style="81" customWidth="1"/>
    <col min="773" max="773" width="8.5703125" style="81" customWidth="1"/>
    <col min="774" max="774" width="9.85546875" style="81" customWidth="1"/>
    <col min="775" max="775" width="13.85546875" style="81" customWidth="1"/>
    <col min="776" max="776" width="11" style="81" customWidth="1"/>
    <col min="777" max="777" width="9.7109375" style="81" customWidth="1"/>
    <col min="778" max="778" width="11.28515625" style="81" customWidth="1"/>
    <col min="779" max="779" width="10.42578125" style="81" customWidth="1"/>
    <col min="780" max="780" width="75.42578125" style="81" customWidth="1"/>
    <col min="781" max="781" width="45.28515625" style="81" customWidth="1"/>
    <col min="782" max="823" width="9.140625" style="81"/>
    <col min="824" max="824" width="62.28515625" style="81" customWidth="1"/>
    <col min="825" max="1024" width="9.140625" style="81"/>
    <col min="1025" max="1025" width="4.42578125" style="81" customWidth="1"/>
    <col min="1026" max="1026" width="11.5703125" style="81" customWidth="1"/>
    <col min="1027" max="1027" width="40.42578125" style="81" customWidth="1"/>
    <col min="1028" max="1028" width="5.5703125" style="81" customWidth="1"/>
    <col min="1029" max="1029" width="8.5703125" style="81" customWidth="1"/>
    <col min="1030" max="1030" width="9.85546875" style="81" customWidth="1"/>
    <col min="1031" max="1031" width="13.85546875" style="81" customWidth="1"/>
    <col min="1032" max="1032" width="11" style="81" customWidth="1"/>
    <col min="1033" max="1033" width="9.7109375" style="81" customWidth="1"/>
    <col min="1034" max="1034" width="11.28515625" style="81" customWidth="1"/>
    <col min="1035" max="1035" width="10.42578125" style="81" customWidth="1"/>
    <col min="1036" max="1036" width="75.42578125" style="81" customWidth="1"/>
    <col min="1037" max="1037" width="45.28515625" style="81" customWidth="1"/>
    <col min="1038" max="1079" width="9.140625" style="81"/>
    <col min="1080" max="1080" width="62.28515625" style="81" customWidth="1"/>
    <col min="1081" max="1280" width="9.140625" style="81"/>
    <col min="1281" max="1281" width="4.42578125" style="81" customWidth="1"/>
    <col min="1282" max="1282" width="11.5703125" style="81" customWidth="1"/>
    <col min="1283" max="1283" width="40.42578125" style="81" customWidth="1"/>
    <col min="1284" max="1284" width="5.5703125" style="81" customWidth="1"/>
    <col min="1285" max="1285" width="8.5703125" style="81" customWidth="1"/>
    <col min="1286" max="1286" width="9.85546875" style="81" customWidth="1"/>
    <col min="1287" max="1287" width="13.85546875" style="81" customWidth="1"/>
    <col min="1288" max="1288" width="11" style="81" customWidth="1"/>
    <col min="1289" max="1289" width="9.7109375" style="81" customWidth="1"/>
    <col min="1290" max="1290" width="11.28515625" style="81" customWidth="1"/>
    <col min="1291" max="1291" width="10.42578125" style="81" customWidth="1"/>
    <col min="1292" max="1292" width="75.42578125" style="81" customWidth="1"/>
    <col min="1293" max="1293" width="45.28515625" style="81" customWidth="1"/>
    <col min="1294" max="1335" width="9.140625" style="81"/>
    <col min="1336" max="1336" width="62.28515625" style="81" customWidth="1"/>
    <col min="1337" max="1536" width="9.140625" style="81"/>
    <col min="1537" max="1537" width="4.42578125" style="81" customWidth="1"/>
    <col min="1538" max="1538" width="11.5703125" style="81" customWidth="1"/>
    <col min="1539" max="1539" width="40.42578125" style="81" customWidth="1"/>
    <col min="1540" max="1540" width="5.5703125" style="81" customWidth="1"/>
    <col min="1541" max="1541" width="8.5703125" style="81" customWidth="1"/>
    <col min="1542" max="1542" width="9.85546875" style="81" customWidth="1"/>
    <col min="1543" max="1543" width="13.85546875" style="81" customWidth="1"/>
    <col min="1544" max="1544" width="11" style="81" customWidth="1"/>
    <col min="1545" max="1545" width="9.7109375" style="81" customWidth="1"/>
    <col min="1546" max="1546" width="11.28515625" style="81" customWidth="1"/>
    <col min="1547" max="1547" width="10.42578125" style="81" customWidth="1"/>
    <col min="1548" max="1548" width="75.42578125" style="81" customWidth="1"/>
    <col min="1549" max="1549" width="45.28515625" style="81" customWidth="1"/>
    <col min="1550" max="1591" width="9.140625" style="81"/>
    <col min="1592" max="1592" width="62.28515625" style="81" customWidth="1"/>
    <col min="1593" max="1792" width="9.140625" style="81"/>
    <col min="1793" max="1793" width="4.42578125" style="81" customWidth="1"/>
    <col min="1794" max="1794" width="11.5703125" style="81" customWidth="1"/>
    <col min="1795" max="1795" width="40.42578125" style="81" customWidth="1"/>
    <col min="1796" max="1796" width="5.5703125" style="81" customWidth="1"/>
    <col min="1797" max="1797" width="8.5703125" style="81" customWidth="1"/>
    <col min="1798" max="1798" width="9.85546875" style="81" customWidth="1"/>
    <col min="1799" max="1799" width="13.85546875" style="81" customWidth="1"/>
    <col min="1800" max="1800" width="11" style="81" customWidth="1"/>
    <col min="1801" max="1801" width="9.7109375" style="81" customWidth="1"/>
    <col min="1802" max="1802" width="11.28515625" style="81" customWidth="1"/>
    <col min="1803" max="1803" width="10.42578125" style="81" customWidth="1"/>
    <col min="1804" max="1804" width="75.42578125" style="81" customWidth="1"/>
    <col min="1805" max="1805" width="45.28515625" style="81" customWidth="1"/>
    <col min="1806" max="1847" width="9.140625" style="81"/>
    <col min="1848" max="1848" width="62.28515625" style="81" customWidth="1"/>
    <col min="1849" max="2048" width="9.140625" style="81"/>
    <col min="2049" max="2049" width="4.42578125" style="81" customWidth="1"/>
    <col min="2050" max="2050" width="11.5703125" style="81" customWidth="1"/>
    <col min="2051" max="2051" width="40.42578125" style="81" customWidth="1"/>
    <col min="2052" max="2052" width="5.5703125" style="81" customWidth="1"/>
    <col min="2053" max="2053" width="8.5703125" style="81" customWidth="1"/>
    <col min="2054" max="2054" width="9.85546875" style="81" customWidth="1"/>
    <col min="2055" max="2055" width="13.85546875" style="81" customWidth="1"/>
    <col min="2056" max="2056" width="11" style="81" customWidth="1"/>
    <col min="2057" max="2057" width="9.7109375" style="81" customWidth="1"/>
    <col min="2058" max="2058" width="11.28515625" style="81" customWidth="1"/>
    <col min="2059" max="2059" width="10.42578125" style="81" customWidth="1"/>
    <col min="2060" max="2060" width="75.42578125" style="81" customWidth="1"/>
    <col min="2061" max="2061" width="45.28515625" style="81" customWidth="1"/>
    <col min="2062" max="2103" width="9.140625" style="81"/>
    <col min="2104" max="2104" width="62.28515625" style="81" customWidth="1"/>
    <col min="2105" max="2304" width="9.140625" style="81"/>
    <col min="2305" max="2305" width="4.42578125" style="81" customWidth="1"/>
    <col min="2306" max="2306" width="11.5703125" style="81" customWidth="1"/>
    <col min="2307" max="2307" width="40.42578125" style="81" customWidth="1"/>
    <col min="2308" max="2308" width="5.5703125" style="81" customWidth="1"/>
    <col min="2309" max="2309" width="8.5703125" style="81" customWidth="1"/>
    <col min="2310" max="2310" width="9.85546875" style="81" customWidth="1"/>
    <col min="2311" max="2311" width="13.85546875" style="81" customWidth="1"/>
    <col min="2312" max="2312" width="11" style="81" customWidth="1"/>
    <col min="2313" max="2313" width="9.7109375" style="81" customWidth="1"/>
    <col min="2314" max="2314" width="11.28515625" style="81" customWidth="1"/>
    <col min="2315" max="2315" width="10.42578125" style="81" customWidth="1"/>
    <col min="2316" max="2316" width="75.42578125" style="81" customWidth="1"/>
    <col min="2317" max="2317" width="45.28515625" style="81" customWidth="1"/>
    <col min="2318" max="2359" width="9.140625" style="81"/>
    <col min="2360" max="2360" width="62.28515625" style="81" customWidth="1"/>
    <col min="2361" max="2560" width="9.140625" style="81"/>
    <col min="2561" max="2561" width="4.42578125" style="81" customWidth="1"/>
    <col min="2562" max="2562" width="11.5703125" style="81" customWidth="1"/>
    <col min="2563" max="2563" width="40.42578125" style="81" customWidth="1"/>
    <col min="2564" max="2564" width="5.5703125" style="81" customWidth="1"/>
    <col min="2565" max="2565" width="8.5703125" style="81" customWidth="1"/>
    <col min="2566" max="2566" width="9.85546875" style="81" customWidth="1"/>
    <col min="2567" max="2567" width="13.85546875" style="81" customWidth="1"/>
    <col min="2568" max="2568" width="11" style="81" customWidth="1"/>
    <col min="2569" max="2569" width="9.7109375" style="81" customWidth="1"/>
    <col min="2570" max="2570" width="11.28515625" style="81" customWidth="1"/>
    <col min="2571" max="2571" width="10.42578125" style="81" customWidth="1"/>
    <col min="2572" max="2572" width="75.42578125" style="81" customWidth="1"/>
    <col min="2573" max="2573" width="45.28515625" style="81" customWidth="1"/>
    <col min="2574" max="2615" width="9.140625" style="81"/>
    <col min="2616" max="2616" width="62.28515625" style="81" customWidth="1"/>
    <col min="2617" max="2816" width="9.140625" style="81"/>
    <col min="2817" max="2817" width="4.42578125" style="81" customWidth="1"/>
    <col min="2818" max="2818" width="11.5703125" style="81" customWidth="1"/>
    <col min="2819" max="2819" width="40.42578125" style="81" customWidth="1"/>
    <col min="2820" max="2820" width="5.5703125" style="81" customWidth="1"/>
    <col min="2821" max="2821" width="8.5703125" style="81" customWidth="1"/>
    <col min="2822" max="2822" width="9.85546875" style="81" customWidth="1"/>
    <col min="2823" max="2823" width="13.85546875" style="81" customWidth="1"/>
    <col min="2824" max="2824" width="11" style="81" customWidth="1"/>
    <col min="2825" max="2825" width="9.7109375" style="81" customWidth="1"/>
    <col min="2826" max="2826" width="11.28515625" style="81" customWidth="1"/>
    <col min="2827" max="2827" width="10.42578125" style="81" customWidth="1"/>
    <col min="2828" max="2828" width="75.42578125" style="81" customWidth="1"/>
    <col min="2829" max="2829" width="45.28515625" style="81" customWidth="1"/>
    <col min="2830" max="2871" width="9.140625" style="81"/>
    <col min="2872" max="2872" width="62.28515625" style="81" customWidth="1"/>
    <col min="2873" max="3072" width="9.140625" style="81"/>
    <col min="3073" max="3073" width="4.42578125" style="81" customWidth="1"/>
    <col min="3074" max="3074" width="11.5703125" style="81" customWidth="1"/>
    <col min="3075" max="3075" width="40.42578125" style="81" customWidth="1"/>
    <col min="3076" max="3076" width="5.5703125" style="81" customWidth="1"/>
    <col min="3077" max="3077" width="8.5703125" style="81" customWidth="1"/>
    <col min="3078" max="3078" width="9.85546875" style="81" customWidth="1"/>
    <col min="3079" max="3079" width="13.85546875" style="81" customWidth="1"/>
    <col min="3080" max="3080" width="11" style="81" customWidth="1"/>
    <col min="3081" max="3081" width="9.7109375" style="81" customWidth="1"/>
    <col min="3082" max="3082" width="11.28515625" style="81" customWidth="1"/>
    <col min="3083" max="3083" width="10.42578125" style="81" customWidth="1"/>
    <col min="3084" max="3084" width="75.42578125" style="81" customWidth="1"/>
    <col min="3085" max="3085" width="45.28515625" style="81" customWidth="1"/>
    <col min="3086" max="3127" width="9.140625" style="81"/>
    <col min="3128" max="3128" width="62.28515625" style="81" customWidth="1"/>
    <col min="3129" max="3328" width="9.140625" style="81"/>
    <col min="3329" max="3329" width="4.42578125" style="81" customWidth="1"/>
    <col min="3330" max="3330" width="11.5703125" style="81" customWidth="1"/>
    <col min="3331" max="3331" width="40.42578125" style="81" customWidth="1"/>
    <col min="3332" max="3332" width="5.5703125" style="81" customWidth="1"/>
    <col min="3333" max="3333" width="8.5703125" style="81" customWidth="1"/>
    <col min="3334" max="3334" width="9.85546875" style="81" customWidth="1"/>
    <col min="3335" max="3335" width="13.85546875" style="81" customWidth="1"/>
    <col min="3336" max="3336" width="11" style="81" customWidth="1"/>
    <col min="3337" max="3337" width="9.7109375" style="81" customWidth="1"/>
    <col min="3338" max="3338" width="11.28515625" style="81" customWidth="1"/>
    <col min="3339" max="3339" width="10.42578125" style="81" customWidth="1"/>
    <col min="3340" max="3340" width="75.42578125" style="81" customWidth="1"/>
    <col min="3341" max="3341" width="45.28515625" style="81" customWidth="1"/>
    <col min="3342" max="3383" width="9.140625" style="81"/>
    <col min="3384" max="3384" width="62.28515625" style="81" customWidth="1"/>
    <col min="3385" max="3584" width="9.140625" style="81"/>
    <col min="3585" max="3585" width="4.42578125" style="81" customWidth="1"/>
    <col min="3586" max="3586" width="11.5703125" style="81" customWidth="1"/>
    <col min="3587" max="3587" width="40.42578125" style="81" customWidth="1"/>
    <col min="3588" max="3588" width="5.5703125" style="81" customWidth="1"/>
    <col min="3589" max="3589" width="8.5703125" style="81" customWidth="1"/>
    <col min="3590" max="3590" width="9.85546875" style="81" customWidth="1"/>
    <col min="3591" max="3591" width="13.85546875" style="81" customWidth="1"/>
    <col min="3592" max="3592" width="11" style="81" customWidth="1"/>
    <col min="3593" max="3593" width="9.7109375" style="81" customWidth="1"/>
    <col min="3594" max="3594" width="11.28515625" style="81" customWidth="1"/>
    <col min="3595" max="3595" width="10.42578125" style="81" customWidth="1"/>
    <col min="3596" max="3596" width="75.42578125" style="81" customWidth="1"/>
    <col min="3597" max="3597" width="45.28515625" style="81" customWidth="1"/>
    <col min="3598" max="3639" width="9.140625" style="81"/>
    <col min="3640" max="3640" width="62.28515625" style="81" customWidth="1"/>
    <col min="3641" max="3840" width="9.140625" style="81"/>
    <col min="3841" max="3841" width="4.42578125" style="81" customWidth="1"/>
    <col min="3842" max="3842" width="11.5703125" style="81" customWidth="1"/>
    <col min="3843" max="3843" width="40.42578125" style="81" customWidth="1"/>
    <col min="3844" max="3844" width="5.5703125" style="81" customWidth="1"/>
    <col min="3845" max="3845" width="8.5703125" style="81" customWidth="1"/>
    <col min="3846" max="3846" width="9.85546875" style="81" customWidth="1"/>
    <col min="3847" max="3847" width="13.85546875" style="81" customWidth="1"/>
    <col min="3848" max="3848" width="11" style="81" customWidth="1"/>
    <col min="3849" max="3849" width="9.7109375" style="81" customWidth="1"/>
    <col min="3850" max="3850" width="11.28515625" style="81" customWidth="1"/>
    <col min="3851" max="3851" width="10.42578125" style="81" customWidth="1"/>
    <col min="3852" max="3852" width="75.42578125" style="81" customWidth="1"/>
    <col min="3853" max="3853" width="45.28515625" style="81" customWidth="1"/>
    <col min="3854" max="3895" width="9.140625" style="81"/>
    <col min="3896" max="3896" width="62.28515625" style="81" customWidth="1"/>
    <col min="3897" max="4096" width="9.140625" style="81"/>
    <col min="4097" max="4097" width="4.42578125" style="81" customWidth="1"/>
    <col min="4098" max="4098" width="11.5703125" style="81" customWidth="1"/>
    <col min="4099" max="4099" width="40.42578125" style="81" customWidth="1"/>
    <col min="4100" max="4100" width="5.5703125" style="81" customWidth="1"/>
    <col min="4101" max="4101" width="8.5703125" style="81" customWidth="1"/>
    <col min="4102" max="4102" width="9.85546875" style="81" customWidth="1"/>
    <col min="4103" max="4103" width="13.85546875" style="81" customWidth="1"/>
    <col min="4104" max="4104" width="11" style="81" customWidth="1"/>
    <col min="4105" max="4105" width="9.7109375" style="81" customWidth="1"/>
    <col min="4106" max="4106" width="11.28515625" style="81" customWidth="1"/>
    <col min="4107" max="4107" width="10.42578125" style="81" customWidth="1"/>
    <col min="4108" max="4108" width="75.42578125" style="81" customWidth="1"/>
    <col min="4109" max="4109" width="45.28515625" style="81" customWidth="1"/>
    <col min="4110" max="4151" width="9.140625" style="81"/>
    <col min="4152" max="4152" width="62.28515625" style="81" customWidth="1"/>
    <col min="4153" max="4352" width="9.140625" style="81"/>
    <col min="4353" max="4353" width="4.42578125" style="81" customWidth="1"/>
    <col min="4354" max="4354" width="11.5703125" style="81" customWidth="1"/>
    <col min="4355" max="4355" width="40.42578125" style="81" customWidth="1"/>
    <col min="4356" max="4356" width="5.5703125" style="81" customWidth="1"/>
    <col min="4357" max="4357" width="8.5703125" style="81" customWidth="1"/>
    <col min="4358" max="4358" width="9.85546875" style="81" customWidth="1"/>
    <col min="4359" max="4359" width="13.85546875" style="81" customWidth="1"/>
    <col min="4360" max="4360" width="11" style="81" customWidth="1"/>
    <col min="4361" max="4361" width="9.7109375" style="81" customWidth="1"/>
    <col min="4362" max="4362" width="11.28515625" style="81" customWidth="1"/>
    <col min="4363" max="4363" width="10.42578125" style="81" customWidth="1"/>
    <col min="4364" max="4364" width="75.42578125" style="81" customWidth="1"/>
    <col min="4365" max="4365" width="45.28515625" style="81" customWidth="1"/>
    <col min="4366" max="4407" width="9.140625" style="81"/>
    <col min="4408" max="4408" width="62.28515625" style="81" customWidth="1"/>
    <col min="4409" max="4608" width="9.140625" style="81"/>
    <col min="4609" max="4609" width="4.42578125" style="81" customWidth="1"/>
    <col min="4610" max="4610" width="11.5703125" style="81" customWidth="1"/>
    <col min="4611" max="4611" width="40.42578125" style="81" customWidth="1"/>
    <col min="4612" max="4612" width="5.5703125" style="81" customWidth="1"/>
    <col min="4613" max="4613" width="8.5703125" style="81" customWidth="1"/>
    <col min="4614" max="4614" width="9.85546875" style="81" customWidth="1"/>
    <col min="4615" max="4615" width="13.85546875" style="81" customWidth="1"/>
    <col min="4616" max="4616" width="11" style="81" customWidth="1"/>
    <col min="4617" max="4617" width="9.7109375" style="81" customWidth="1"/>
    <col min="4618" max="4618" width="11.28515625" style="81" customWidth="1"/>
    <col min="4619" max="4619" width="10.42578125" style="81" customWidth="1"/>
    <col min="4620" max="4620" width="75.42578125" style="81" customWidth="1"/>
    <col min="4621" max="4621" width="45.28515625" style="81" customWidth="1"/>
    <col min="4622" max="4663" width="9.140625" style="81"/>
    <col min="4664" max="4664" width="62.28515625" style="81" customWidth="1"/>
    <col min="4665" max="4864" width="9.140625" style="81"/>
    <col min="4865" max="4865" width="4.42578125" style="81" customWidth="1"/>
    <col min="4866" max="4866" width="11.5703125" style="81" customWidth="1"/>
    <col min="4867" max="4867" width="40.42578125" style="81" customWidth="1"/>
    <col min="4868" max="4868" width="5.5703125" style="81" customWidth="1"/>
    <col min="4869" max="4869" width="8.5703125" style="81" customWidth="1"/>
    <col min="4870" max="4870" width="9.85546875" style="81" customWidth="1"/>
    <col min="4871" max="4871" width="13.85546875" style="81" customWidth="1"/>
    <col min="4872" max="4872" width="11" style="81" customWidth="1"/>
    <col min="4873" max="4873" width="9.7109375" style="81" customWidth="1"/>
    <col min="4874" max="4874" width="11.28515625" style="81" customWidth="1"/>
    <col min="4875" max="4875" width="10.42578125" style="81" customWidth="1"/>
    <col min="4876" max="4876" width="75.42578125" style="81" customWidth="1"/>
    <col min="4877" max="4877" width="45.28515625" style="81" customWidth="1"/>
    <col min="4878" max="4919" width="9.140625" style="81"/>
    <col min="4920" max="4920" width="62.28515625" style="81" customWidth="1"/>
    <col min="4921" max="5120" width="9.140625" style="81"/>
    <col min="5121" max="5121" width="4.42578125" style="81" customWidth="1"/>
    <col min="5122" max="5122" width="11.5703125" style="81" customWidth="1"/>
    <col min="5123" max="5123" width="40.42578125" style="81" customWidth="1"/>
    <col min="5124" max="5124" width="5.5703125" style="81" customWidth="1"/>
    <col min="5125" max="5125" width="8.5703125" style="81" customWidth="1"/>
    <col min="5126" max="5126" width="9.85546875" style="81" customWidth="1"/>
    <col min="5127" max="5127" width="13.85546875" style="81" customWidth="1"/>
    <col min="5128" max="5128" width="11" style="81" customWidth="1"/>
    <col min="5129" max="5129" width="9.7109375" style="81" customWidth="1"/>
    <col min="5130" max="5130" width="11.28515625" style="81" customWidth="1"/>
    <col min="5131" max="5131" width="10.42578125" style="81" customWidth="1"/>
    <col min="5132" max="5132" width="75.42578125" style="81" customWidth="1"/>
    <col min="5133" max="5133" width="45.28515625" style="81" customWidth="1"/>
    <col min="5134" max="5175" width="9.140625" style="81"/>
    <col min="5176" max="5176" width="62.28515625" style="81" customWidth="1"/>
    <col min="5177" max="5376" width="9.140625" style="81"/>
    <col min="5377" max="5377" width="4.42578125" style="81" customWidth="1"/>
    <col min="5378" max="5378" width="11.5703125" style="81" customWidth="1"/>
    <col min="5379" max="5379" width="40.42578125" style="81" customWidth="1"/>
    <col min="5380" max="5380" width="5.5703125" style="81" customWidth="1"/>
    <col min="5381" max="5381" width="8.5703125" style="81" customWidth="1"/>
    <col min="5382" max="5382" width="9.85546875" style="81" customWidth="1"/>
    <col min="5383" max="5383" width="13.85546875" style="81" customWidth="1"/>
    <col min="5384" max="5384" width="11" style="81" customWidth="1"/>
    <col min="5385" max="5385" width="9.7109375" style="81" customWidth="1"/>
    <col min="5386" max="5386" width="11.28515625" style="81" customWidth="1"/>
    <col min="5387" max="5387" width="10.42578125" style="81" customWidth="1"/>
    <col min="5388" max="5388" width="75.42578125" style="81" customWidth="1"/>
    <col min="5389" max="5389" width="45.28515625" style="81" customWidth="1"/>
    <col min="5390" max="5431" width="9.140625" style="81"/>
    <col min="5432" max="5432" width="62.28515625" style="81" customWidth="1"/>
    <col min="5433" max="5632" width="9.140625" style="81"/>
    <col min="5633" max="5633" width="4.42578125" style="81" customWidth="1"/>
    <col min="5634" max="5634" width="11.5703125" style="81" customWidth="1"/>
    <col min="5635" max="5635" width="40.42578125" style="81" customWidth="1"/>
    <col min="5636" max="5636" width="5.5703125" style="81" customWidth="1"/>
    <col min="5637" max="5637" width="8.5703125" style="81" customWidth="1"/>
    <col min="5638" max="5638" width="9.85546875" style="81" customWidth="1"/>
    <col min="5639" max="5639" width="13.85546875" style="81" customWidth="1"/>
    <col min="5640" max="5640" width="11" style="81" customWidth="1"/>
    <col min="5641" max="5641" width="9.7109375" style="81" customWidth="1"/>
    <col min="5642" max="5642" width="11.28515625" style="81" customWidth="1"/>
    <col min="5643" max="5643" width="10.42578125" style="81" customWidth="1"/>
    <col min="5644" max="5644" width="75.42578125" style="81" customWidth="1"/>
    <col min="5645" max="5645" width="45.28515625" style="81" customWidth="1"/>
    <col min="5646" max="5687" width="9.140625" style="81"/>
    <col min="5688" max="5688" width="62.28515625" style="81" customWidth="1"/>
    <col min="5689" max="5888" width="9.140625" style="81"/>
    <col min="5889" max="5889" width="4.42578125" style="81" customWidth="1"/>
    <col min="5890" max="5890" width="11.5703125" style="81" customWidth="1"/>
    <col min="5891" max="5891" width="40.42578125" style="81" customWidth="1"/>
    <col min="5892" max="5892" width="5.5703125" style="81" customWidth="1"/>
    <col min="5893" max="5893" width="8.5703125" style="81" customWidth="1"/>
    <col min="5894" max="5894" width="9.85546875" style="81" customWidth="1"/>
    <col min="5895" max="5895" width="13.85546875" style="81" customWidth="1"/>
    <col min="5896" max="5896" width="11" style="81" customWidth="1"/>
    <col min="5897" max="5897" width="9.7109375" style="81" customWidth="1"/>
    <col min="5898" max="5898" width="11.28515625" style="81" customWidth="1"/>
    <col min="5899" max="5899" width="10.42578125" style="81" customWidth="1"/>
    <col min="5900" max="5900" width="75.42578125" style="81" customWidth="1"/>
    <col min="5901" max="5901" width="45.28515625" style="81" customWidth="1"/>
    <col min="5902" max="5943" width="9.140625" style="81"/>
    <col min="5944" max="5944" width="62.28515625" style="81" customWidth="1"/>
    <col min="5945" max="6144" width="9.140625" style="81"/>
    <col min="6145" max="6145" width="4.42578125" style="81" customWidth="1"/>
    <col min="6146" max="6146" width="11.5703125" style="81" customWidth="1"/>
    <col min="6147" max="6147" width="40.42578125" style="81" customWidth="1"/>
    <col min="6148" max="6148" width="5.5703125" style="81" customWidth="1"/>
    <col min="6149" max="6149" width="8.5703125" style="81" customWidth="1"/>
    <col min="6150" max="6150" width="9.85546875" style="81" customWidth="1"/>
    <col min="6151" max="6151" width="13.85546875" style="81" customWidth="1"/>
    <col min="6152" max="6152" width="11" style="81" customWidth="1"/>
    <col min="6153" max="6153" width="9.7109375" style="81" customWidth="1"/>
    <col min="6154" max="6154" width="11.28515625" style="81" customWidth="1"/>
    <col min="6155" max="6155" width="10.42578125" style="81" customWidth="1"/>
    <col min="6156" max="6156" width="75.42578125" style="81" customWidth="1"/>
    <col min="6157" max="6157" width="45.28515625" style="81" customWidth="1"/>
    <col min="6158" max="6199" width="9.140625" style="81"/>
    <col min="6200" max="6200" width="62.28515625" style="81" customWidth="1"/>
    <col min="6201" max="6400" width="9.140625" style="81"/>
    <col min="6401" max="6401" width="4.42578125" style="81" customWidth="1"/>
    <col min="6402" max="6402" width="11.5703125" style="81" customWidth="1"/>
    <col min="6403" max="6403" width="40.42578125" style="81" customWidth="1"/>
    <col min="6404" max="6404" width="5.5703125" style="81" customWidth="1"/>
    <col min="6405" max="6405" width="8.5703125" style="81" customWidth="1"/>
    <col min="6406" max="6406" width="9.85546875" style="81" customWidth="1"/>
    <col min="6407" max="6407" width="13.85546875" style="81" customWidth="1"/>
    <col min="6408" max="6408" width="11" style="81" customWidth="1"/>
    <col min="6409" max="6409" width="9.7109375" style="81" customWidth="1"/>
    <col min="6410" max="6410" width="11.28515625" style="81" customWidth="1"/>
    <col min="6411" max="6411" width="10.42578125" style="81" customWidth="1"/>
    <col min="6412" max="6412" width="75.42578125" style="81" customWidth="1"/>
    <col min="6413" max="6413" width="45.28515625" style="81" customWidth="1"/>
    <col min="6414" max="6455" width="9.140625" style="81"/>
    <col min="6456" max="6456" width="62.28515625" style="81" customWidth="1"/>
    <col min="6457" max="6656" width="9.140625" style="81"/>
    <col min="6657" max="6657" width="4.42578125" style="81" customWidth="1"/>
    <col min="6658" max="6658" width="11.5703125" style="81" customWidth="1"/>
    <col min="6659" max="6659" width="40.42578125" style="81" customWidth="1"/>
    <col min="6660" max="6660" width="5.5703125" style="81" customWidth="1"/>
    <col min="6661" max="6661" width="8.5703125" style="81" customWidth="1"/>
    <col min="6662" max="6662" width="9.85546875" style="81" customWidth="1"/>
    <col min="6663" max="6663" width="13.85546875" style="81" customWidth="1"/>
    <col min="6664" max="6664" width="11" style="81" customWidth="1"/>
    <col min="6665" max="6665" width="9.7109375" style="81" customWidth="1"/>
    <col min="6666" max="6666" width="11.28515625" style="81" customWidth="1"/>
    <col min="6667" max="6667" width="10.42578125" style="81" customWidth="1"/>
    <col min="6668" max="6668" width="75.42578125" style="81" customWidth="1"/>
    <col min="6669" max="6669" width="45.28515625" style="81" customWidth="1"/>
    <col min="6670" max="6711" width="9.140625" style="81"/>
    <col min="6712" max="6712" width="62.28515625" style="81" customWidth="1"/>
    <col min="6713" max="6912" width="9.140625" style="81"/>
    <col min="6913" max="6913" width="4.42578125" style="81" customWidth="1"/>
    <col min="6914" max="6914" width="11.5703125" style="81" customWidth="1"/>
    <col min="6915" max="6915" width="40.42578125" style="81" customWidth="1"/>
    <col min="6916" max="6916" width="5.5703125" style="81" customWidth="1"/>
    <col min="6917" max="6917" width="8.5703125" style="81" customWidth="1"/>
    <col min="6918" max="6918" width="9.85546875" style="81" customWidth="1"/>
    <col min="6919" max="6919" width="13.85546875" style="81" customWidth="1"/>
    <col min="6920" max="6920" width="11" style="81" customWidth="1"/>
    <col min="6921" max="6921" width="9.7109375" style="81" customWidth="1"/>
    <col min="6922" max="6922" width="11.28515625" style="81" customWidth="1"/>
    <col min="6923" max="6923" width="10.42578125" style="81" customWidth="1"/>
    <col min="6924" max="6924" width="75.42578125" style="81" customWidth="1"/>
    <col min="6925" max="6925" width="45.28515625" style="81" customWidth="1"/>
    <col min="6926" max="6967" width="9.140625" style="81"/>
    <col min="6968" max="6968" width="62.28515625" style="81" customWidth="1"/>
    <col min="6969" max="7168" width="9.140625" style="81"/>
    <col min="7169" max="7169" width="4.42578125" style="81" customWidth="1"/>
    <col min="7170" max="7170" width="11.5703125" style="81" customWidth="1"/>
    <col min="7171" max="7171" width="40.42578125" style="81" customWidth="1"/>
    <col min="7172" max="7172" width="5.5703125" style="81" customWidth="1"/>
    <col min="7173" max="7173" width="8.5703125" style="81" customWidth="1"/>
    <col min="7174" max="7174" width="9.85546875" style="81" customWidth="1"/>
    <col min="7175" max="7175" width="13.85546875" style="81" customWidth="1"/>
    <col min="7176" max="7176" width="11" style="81" customWidth="1"/>
    <col min="7177" max="7177" width="9.7109375" style="81" customWidth="1"/>
    <col min="7178" max="7178" width="11.28515625" style="81" customWidth="1"/>
    <col min="7179" max="7179" width="10.42578125" style="81" customWidth="1"/>
    <col min="7180" max="7180" width="75.42578125" style="81" customWidth="1"/>
    <col min="7181" max="7181" width="45.28515625" style="81" customWidth="1"/>
    <col min="7182" max="7223" width="9.140625" style="81"/>
    <col min="7224" max="7224" width="62.28515625" style="81" customWidth="1"/>
    <col min="7225" max="7424" width="9.140625" style="81"/>
    <col min="7425" max="7425" width="4.42578125" style="81" customWidth="1"/>
    <col min="7426" max="7426" width="11.5703125" style="81" customWidth="1"/>
    <col min="7427" max="7427" width="40.42578125" style="81" customWidth="1"/>
    <col min="7428" max="7428" width="5.5703125" style="81" customWidth="1"/>
    <col min="7429" max="7429" width="8.5703125" style="81" customWidth="1"/>
    <col min="7430" max="7430" width="9.85546875" style="81" customWidth="1"/>
    <col min="7431" max="7431" width="13.85546875" style="81" customWidth="1"/>
    <col min="7432" max="7432" width="11" style="81" customWidth="1"/>
    <col min="7433" max="7433" width="9.7109375" style="81" customWidth="1"/>
    <col min="7434" max="7434" width="11.28515625" style="81" customWidth="1"/>
    <col min="7435" max="7435" width="10.42578125" style="81" customWidth="1"/>
    <col min="7436" max="7436" width="75.42578125" style="81" customWidth="1"/>
    <col min="7437" max="7437" width="45.28515625" style="81" customWidth="1"/>
    <col min="7438" max="7479" width="9.140625" style="81"/>
    <col min="7480" max="7480" width="62.28515625" style="81" customWidth="1"/>
    <col min="7481" max="7680" width="9.140625" style="81"/>
    <col min="7681" max="7681" width="4.42578125" style="81" customWidth="1"/>
    <col min="7682" max="7682" width="11.5703125" style="81" customWidth="1"/>
    <col min="7683" max="7683" width="40.42578125" style="81" customWidth="1"/>
    <col min="7684" max="7684" width="5.5703125" style="81" customWidth="1"/>
    <col min="7685" max="7685" width="8.5703125" style="81" customWidth="1"/>
    <col min="7686" max="7686" width="9.85546875" style="81" customWidth="1"/>
    <col min="7687" max="7687" width="13.85546875" style="81" customWidth="1"/>
    <col min="7688" max="7688" width="11" style="81" customWidth="1"/>
    <col min="7689" max="7689" width="9.7109375" style="81" customWidth="1"/>
    <col min="7690" max="7690" width="11.28515625" style="81" customWidth="1"/>
    <col min="7691" max="7691" width="10.42578125" style="81" customWidth="1"/>
    <col min="7692" max="7692" width="75.42578125" style="81" customWidth="1"/>
    <col min="7693" max="7693" width="45.28515625" style="81" customWidth="1"/>
    <col min="7694" max="7735" width="9.140625" style="81"/>
    <col min="7736" max="7736" width="62.28515625" style="81" customWidth="1"/>
    <col min="7737" max="7936" width="9.140625" style="81"/>
    <col min="7937" max="7937" width="4.42578125" style="81" customWidth="1"/>
    <col min="7938" max="7938" width="11.5703125" style="81" customWidth="1"/>
    <col min="7939" max="7939" width="40.42578125" style="81" customWidth="1"/>
    <col min="7940" max="7940" width="5.5703125" style="81" customWidth="1"/>
    <col min="7941" max="7941" width="8.5703125" style="81" customWidth="1"/>
    <col min="7942" max="7942" width="9.85546875" style="81" customWidth="1"/>
    <col min="7943" max="7943" width="13.85546875" style="81" customWidth="1"/>
    <col min="7944" max="7944" width="11" style="81" customWidth="1"/>
    <col min="7945" max="7945" width="9.7109375" style="81" customWidth="1"/>
    <col min="7946" max="7946" width="11.28515625" style="81" customWidth="1"/>
    <col min="7947" max="7947" width="10.42578125" style="81" customWidth="1"/>
    <col min="7948" max="7948" width="75.42578125" style="81" customWidth="1"/>
    <col min="7949" max="7949" width="45.28515625" style="81" customWidth="1"/>
    <col min="7950" max="7991" width="9.140625" style="81"/>
    <col min="7992" max="7992" width="62.28515625" style="81" customWidth="1"/>
    <col min="7993" max="8192" width="9.140625" style="81"/>
    <col min="8193" max="8193" width="4.42578125" style="81" customWidth="1"/>
    <col min="8194" max="8194" width="11.5703125" style="81" customWidth="1"/>
    <col min="8195" max="8195" width="40.42578125" style="81" customWidth="1"/>
    <col min="8196" max="8196" width="5.5703125" style="81" customWidth="1"/>
    <col min="8197" max="8197" width="8.5703125" style="81" customWidth="1"/>
    <col min="8198" max="8198" width="9.85546875" style="81" customWidth="1"/>
    <col min="8199" max="8199" width="13.85546875" style="81" customWidth="1"/>
    <col min="8200" max="8200" width="11" style="81" customWidth="1"/>
    <col min="8201" max="8201" width="9.7109375" style="81" customWidth="1"/>
    <col min="8202" max="8202" width="11.28515625" style="81" customWidth="1"/>
    <col min="8203" max="8203" width="10.42578125" style="81" customWidth="1"/>
    <col min="8204" max="8204" width="75.42578125" style="81" customWidth="1"/>
    <col min="8205" max="8205" width="45.28515625" style="81" customWidth="1"/>
    <col min="8206" max="8247" width="9.140625" style="81"/>
    <col min="8248" max="8248" width="62.28515625" style="81" customWidth="1"/>
    <col min="8249" max="8448" width="9.140625" style="81"/>
    <col min="8449" max="8449" width="4.42578125" style="81" customWidth="1"/>
    <col min="8450" max="8450" width="11.5703125" style="81" customWidth="1"/>
    <col min="8451" max="8451" width="40.42578125" style="81" customWidth="1"/>
    <col min="8452" max="8452" width="5.5703125" style="81" customWidth="1"/>
    <col min="8453" max="8453" width="8.5703125" style="81" customWidth="1"/>
    <col min="8454" max="8454" width="9.85546875" style="81" customWidth="1"/>
    <col min="8455" max="8455" width="13.85546875" style="81" customWidth="1"/>
    <col min="8456" max="8456" width="11" style="81" customWidth="1"/>
    <col min="8457" max="8457" width="9.7109375" style="81" customWidth="1"/>
    <col min="8458" max="8458" width="11.28515625" style="81" customWidth="1"/>
    <col min="8459" max="8459" width="10.42578125" style="81" customWidth="1"/>
    <col min="8460" max="8460" width="75.42578125" style="81" customWidth="1"/>
    <col min="8461" max="8461" width="45.28515625" style="81" customWidth="1"/>
    <col min="8462" max="8503" width="9.140625" style="81"/>
    <col min="8504" max="8504" width="62.28515625" style="81" customWidth="1"/>
    <col min="8505" max="8704" width="9.140625" style="81"/>
    <col min="8705" max="8705" width="4.42578125" style="81" customWidth="1"/>
    <col min="8706" max="8706" width="11.5703125" style="81" customWidth="1"/>
    <col min="8707" max="8707" width="40.42578125" style="81" customWidth="1"/>
    <col min="8708" max="8708" width="5.5703125" style="81" customWidth="1"/>
    <col min="8709" max="8709" width="8.5703125" style="81" customWidth="1"/>
    <col min="8710" max="8710" width="9.85546875" style="81" customWidth="1"/>
    <col min="8711" max="8711" width="13.85546875" style="81" customWidth="1"/>
    <col min="8712" max="8712" width="11" style="81" customWidth="1"/>
    <col min="8713" max="8713" width="9.7109375" style="81" customWidth="1"/>
    <col min="8714" max="8714" width="11.28515625" style="81" customWidth="1"/>
    <col min="8715" max="8715" width="10.42578125" style="81" customWidth="1"/>
    <col min="8716" max="8716" width="75.42578125" style="81" customWidth="1"/>
    <col min="8717" max="8717" width="45.28515625" style="81" customWidth="1"/>
    <col min="8718" max="8759" width="9.140625" style="81"/>
    <col min="8760" max="8760" width="62.28515625" style="81" customWidth="1"/>
    <col min="8761" max="8960" width="9.140625" style="81"/>
    <col min="8961" max="8961" width="4.42578125" style="81" customWidth="1"/>
    <col min="8962" max="8962" width="11.5703125" style="81" customWidth="1"/>
    <col min="8963" max="8963" width="40.42578125" style="81" customWidth="1"/>
    <col min="8964" max="8964" width="5.5703125" style="81" customWidth="1"/>
    <col min="8965" max="8965" width="8.5703125" style="81" customWidth="1"/>
    <col min="8966" max="8966" width="9.85546875" style="81" customWidth="1"/>
    <col min="8967" max="8967" width="13.85546875" style="81" customWidth="1"/>
    <col min="8968" max="8968" width="11" style="81" customWidth="1"/>
    <col min="8969" max="8969" width="9.7109375" style="81" customWidth="1"/>
    <col min="8970" max="8970" width="11.28515625" style="81" customWidth="1"/>
    <col min="8971" max="8971" width="10.42578125" style="81" customWidth="1"/>
    <col min="8972" max="8972" width="75.42578125" style="81" customWidth="1"/>
    <col min="8973" max="8973" width="45.28515625" style="81" customWidth="1"/>
    <col min="8974" max="9015" width="9.140625" style="81"/>
    <col min="9016" max="9016" width="62.28515625" style="81" customWidth="1"/>
    <col min="9017" max="9216" width="9.140625" style="81"/>
    <col min="9217" max="9217" width="4.42578125" style="81" customWidth="1"/>
    <col min="9218" max="9218" width="11.5703125" style="81" customWidth="1"/>
    <col min="9219" max="9219" width="40.42578125" style="81" customWidth="1"/>
    <col min="9220" max="9220" width="5.5703125" style="81" customWidth="1"/>
    <col min="9221" max="9221" width="8.5703125" style="81" customWidth="1"/>
    <col min="9222" max="9222" width="9.85546875" style="81" customWidth="1"/>
    <col min="9223" max="9223" width="13.85546875" style="81" customWidth="1"/>
    <col min="9224" max="9224" width="11" style="81" customWidth="1"/>
    <col min="9225" max="9225" width="9.7109375" style="81" customWidth="1"/>
    <col min="9226" max="9226" width="11.28515625" style="81" customWidth="1"/>
    <col min="9227" max="9227" width="10.42578125" style="81" customWidth="1"/>
    <col min="9228" max="9228" width="75.42578125" style="81" customWidth="1"/>
    <col min="9229" max="9229" width="45.28515625" style="81" customWidth="1"/>
    <col min="9230" max="9271" width="9.140625" style="81"/>
    <col min="9272" max="9272" width="62.28515625" style="81" customWidth="1"/>
    <col min="9273" max="9472" width="9.140625" style="81"/>
    <col min="9473" max="9473" width="4.42578125" style="81" customWidth="1"/>
    <col min="9474" max="9474" width="11.5703125" style="81" customWidth="1"/>
    <col min="9475" max="9475" width="40.42578125" style="81" customWidth="1"/>
    <col min="9476" max="9476" width="5.5703125" style="81" customWidth="1"/>
    <col min="9477" max="9477" width="8.5703125" style="81" customWidth="1"/>
    <col min="9478" max="9478" width="9.85546875" style="81" customWidth="1"/>
    <col min="9479" max="9479" width="13.85546875" style="81" customWidth="1"/>
    <col min="9480" max="9480" width="11" style="81" customWidth="1"/>
    <col min="9481" max="9481" width="9.7109375" style="81" customWidth="1"/>
    <col min="9482" max="9482" width="11.28515625" style="81" customWidth="1"/>
    <col min="9483" max="9483" width="10.42578125" style="81" customWidth="1"/>
    <col min="9484" max="9484" width="75.42578125" style="81" customWidth="1"/>
    <col min="9485" max="9485" width="45.28515625" style="81" customWidth="1"/>
    <col min="9486" max="9527" width="9.140625" style="81"/>
    <col min="9528" max="9528" width="62.28515625" style="81" customWidth="1"/>
    <col min="9529" max="9728" width="9.140625" style="81"/>
    <col min="9729" max="9729" width="4.42578125" style="81" customWidth="1"/>
    <col min="9730" max="9730" width="11.5703125" style="81" customWidth="1"/>
    <col min="9731" max="9731" width="40.42578125" style="81" customWidth="1"/>
    <col min="9732" max="9732" width="5.5703125" style="81" customWidth="1"/>
    <col min="9733" max="9733" width="8.5703125" style="81" customWidth="1"/>
    <col min="9734" max="9734" width="9.85546875" style="81" customWidth="1"/>
    <col min="9735" max="9735" width="13.85546875" style="81" customWidth="1"/>
    <col min="9736" max="9736" width="11" style="81" customWidth="1"/>
    <col min="9737" max="9737" width="9.7109375" style="81" customWidth="1"/>
    <col min="9738" max="9738" width="11.28515625" style="81" customWidth="1"/>
    <col min="9739" max="9739" width="10.42578125" style="81" customWidth="1"/>
    <col min="9740" max="9740" width="75.42578125" style="81" customWidth="1"/>
    <col min="9741" max="9741" width="45.28515625" style="81" customWidth="1"/>
    <col min="9742" max="9783" width="9.140625" style="81"/>
    <col min="9784" max="9784" width="62.28515625" style="81" customWidth="1"/>
    <col min="9785" max="9984" width="9.140625" style="81"/>
    <col min="9985" max="9985" width="4.42578125" style="81" customWidth="1"/>
    <col min="9986" max="9986" width="11.5703125" style="81" customWidth="1"/>
    <col min="9987" max="9987" width="40.42578125" style="81" customWidth="1"/>
    <col min="9988" max="9988" width="5.5703125" style="81" customWidth="1"/>
    <col min="9989" max="9989" width="8.5703125" style="81" customWidth="1"/>
    <col min="9990" max="9990" width="9.85546875" style="81" customWidth="1"/>
    <col min="9991" max="9991" width="13.85546875" style="81" customWidth="1"/>
    <col min="9992" max="9992" width="11" style="81" customWidth="1"/>
    <col min="9993" max="9993" width="9.7109375" style="81" customWidth="1"/>
    <col min="9994" max="9994" width="11.28515625" style="81" customWidth="1"/>
    <col min="9995" max="9995" width="10.42578125" style="81" customWidth="1"/>
    <col min="9996" max="9996" width="75.42578125" style="81" customWidth="1"/>
    <col min="9997" max="9997" width="45.28515625" style="81" customWidth="1"/>
    <col min="9998" max="10039" width="9.140625" style="81"/>
    <col min="10040" max="10040" width="62.28515625" style="81" customWidth="1"/>
    <col min="10041" max="10240" width="9.140625" style="81"/>
    <col min="10241" max="10241" width="4.42578125" style="81" customWidth="1"/>
    <col min="10242" max="10242" width="11.5703125" style="81" customWidth="1"/>
    <col min="10243" max="10243" width="40.42578125" style="81" customWidth="1"/>
    <col min="10244" max="10244" width="5.5703125" style="81" customWidth="1"/>
    <col min="10245" max="10245" width="8.5703125" style="81" customWidth="1"/>
    <col min="10246" max="10246" width="9.85546875" style="81" customWidth="1"/>
    <col min="10247" max="10247" width="13.85546875" style="81" customWidth="1"/>
    <col min="10248" max="10248" width="11" style="81" customWidth="1"/>
    <col min="10249" max="10249" width="9.7109375" style="81" customWidth="1"/>
    <col min="10250" max="10250" width="11.28515625" style="81" customWidth="1"/>
    <col min="10251" max="10251" width="10.42578125" style="81" customWidth="1"/>
    <col min="10252" max="10252" width="75.42578125" style="81" customWidth="1"/>
    <col min="10253" max="10253" width="45.28515625" style="81" customWidth="1"/>
    <col min="10254" max="10295" width="9.140625" style="81"/>
    <col min="10296" max="10296" width="62.28515625" style="81" customWidth="1"/>
    <col min="10297" max="10496" width="9.140625" style="81"/>
    <col min="10497" max="10497" width="4.42578125" style="81" customWidth="1"/>
    <col min="10498" max="10498" width="11.5703125" style="81" customWidth="1"/>
    <col min="10499" max="10499" width="40.42578125" style="81" customWidth="1"/>
    <col min="10500" max="10500" width="5.5703125" style="81" customWidth="1"/>
    <col min="10501" max="10501" width="8.5703125" style="81" customWidth="1"/>
    <col min="10502" max="10502" width="9.85546875" style="81" customWidth="1"/>
    <col min="10503" max="10503" width="13.85546875" style="81" customWidth="1"/>
    <col min="10504" max="10504" width="11" style="81" customWidth="1"/>
    <col min="10505" max="10505" width="9.7109375" style="81" customWidth="1"/>
    <col min="10506" max="10506" width="11.28515625" style="81" customWidth="1"/>
    <col min="10507" max="10507" width="10.42578125" style="81" customWidth="1"/>
    <col min="10508" max="10508" width="75.42578125" style="81" customWidth="1"/>
    <col min="10509" max="10509" width="45.28515625" style="81" customWidth="1"/>
    <col min="10510" max="10551" width="9.140625" style="81"/>
    <col min="10552" max="10552" width="62.28515625" style="81" customWidth="1"/>
    <col min="10553" max="10752" width="9.140625" style="81"/>
    <col min="10753" max="10753" width="4.42578125" style="81" customWidth="1"/>
    <col min="10754" max="10754" width="11.5703125" style="81" customWidth="1"/>
    <col min="10755" max="10755" width="40.42578125" style="81" customWidth="1"/>
    <col min="10756" max="10756" width="5.5703125" style="81" customWidth="1"/>
    <col min="10757" max="10757" width="8.5703125" style="81" customWidth="1"/>
    <col min="10758" max="10758" width="9.85546875" style="81" customWidth="1"/>
    <col min="10759" max="10759" width="13.85546875" style="81" customWidth="1"/>
    <col min="10760" max="10760" width="11" style="81" customWidth="1"/>
    <col min="10761" max="10761" width="9.7109375" style="81" customWidth="1"/>
    <col min="10762" max="10762" width="11.28515625" style="81" customWidth="1"/>
    <col min="10763" max="10763" width="10.42578125" style="81" customWidth="1"/>
    <col min="10764" max="10764" width="75.42578125" style="81" customWidth="1"/>
    <col min="10765" max="10765" width="45.28515625" style="81" customWidth="1"/>
    <col min="10766" max="10807" width="9.140625" style="81"/>
    <col min="10808" max="10808" width="62.28515625" style="81" customWidth="1"/>
    <col min="10809" max="11008" width="9.140625" style="81"/>
    <col min="11009" max="11009" width="4.42578125" style="81" customWidth="1"/>
    <col min="11010" max="11010" width="11.5703125" style="81" customWidth="1"/>
    <col min="11011" max="11011" width="40.42578125" style="81" customWidth="1"/>
    <col min="11012" max="11012" width="5.5703125" style="81" customWidth="1"/>
    <col min="11013" max="11013" width="8.5703125" style="81" customWidth="1"/>
    <col min="11014" max="11014" width="9.85546875" style="81" customWidth="1"/>
    <col min="11015" max="11015" width="13.85546875" style="81" customWidth="1"/>
    <col min="11016" max="11016" width="11" style="81" customWidth="1"/>
    <col min="11017" max="11017" width="9.7109375" style="81" customWidth="1"/>
    <col min="11018" max="11018" width="11.28515625" style="81" customWidth="1"/>
    <col min="11019" max="11019" width="10.42578125" style="81" customWidth="1"/>
    <col min="11020" max="11020" width="75.42578125" style="81" customWidth="1"/>
    <col min="11021" max="11021" width="45.28515625" style="81" customWidth="1"/>
    <col min="11022" max="11063" width="9.140625" style="81"/>
    <col min="11064" max="11064" width="62.28515625" style="81" customWidth="1"/>
    <col min="11065" max="11264" width="9.140625" style="81"/>
    <col min="11265" max="11265" width="4.42578125" style="81" customWidth="1"/>
    <col min="11266" max="11266" width="11.5703125" style="81" customWidth="1"/>
    <col min="11267" max="11267" width="40.42578125" style="81" customWidth="1"/>
    <col min="11268" max="11268" width="5.5703125" style="81" customWidth="1"/>
    <col min="11269" max="11269" width="8.5703125" style="81" customWidth="1"/>
    <col min="11270" max="11270" width="9.85546875" style="81" customWidth="1"/>
    <col min="11271" max="11271" width="13.85546875" style="81" customWidth="1"/>
    <col min="11272" max="11272" width="11" style="81" customWidth="1"/>
    <col min="11273" max="11273" width="9.7109375" style="81" customWidth="1"/>
    <col min="11274" max="11274" width="11.28515625" style="81" customWidth="1"/>
    <col min="11275" max="11275" width="10.42578125" style="81" customWidth="1"/>
    <col min="11276" max="11276" width="75.42578125" style="81" customWidth="1"/>
    <col min="11277" max="11277" width="45.28515625" style="81" customWidth="1"/>
    <col min="11278" max="11319" width="9.140625" style="81"/>
    <col min="11320" max="11320" width="62.28515625" style="81" customWidth="1"/>
    <col min="11321" max="11520" width="9.140625" style="81"/>
    <col min="11521" max="11521" width="4.42578125" style="81" customWidth="1"/>
    <col min="11522" max="11522" width="11.5703125" style="81" customWidth="1"/>
    <col min="11523" max="11523" width="40.42578125" style="81" customWidth="1"/>
    <col min="11524" max="11524" width="5.5703125" style="81" customWidth="1"/>
    <col min="11525" max="11525" width="8.5703125" style="81" customWidth="1"/>
    <col min="11526" max="11526" width="9.85546875" style="81" customWidth="1"/>
    <col min="11527" max="11527" width="13.85546875" style="81" customWidth="1"/>
    <col min="11528" max="11528" width="11" style="81" customWidth="1"/>
    <col min="11529" max="11529" width="9.7109375" style="81" customWidth="1"/>
    <col min="11530" max="11530" width="11.28515625" style="81" customWidth="1"/>
    <col min="11531" max="11531" width="10.42578125" style="81" customWidth="1"/>
    <col min="11532" max="11532" width="75.42578125" style="81" customWidth="1"/>
    <col min="11533" max="11533" width="45.28515625" style="81" customWidth="1"/>
    <col min="11534" max="11575" width="9.140625" style="81"/>
    <col min="11576" max="11576" width="62.28515625" style="81" customWidth="1"/>
    <col min="11577" max="11776" width="9.140625" style="81"/>
    <col min="11777" max="11777" width="4.42578125" style="81" customWidth="1"/>
    <col min="11778" max="11778" width="11.5703125" style="81" customWidth="1"/>
    <col min="11779" max="11779" width="40.42578125" style="81" customWidth="1"/>
    <col min="11780" max="11780" width="5.5703125" style="81" customWidth="1"/>
    <col min="11781" max="11781" width="8.5703125" style="81" customWidth="1"/>
    <col min="11782" max="11782" width="9.85546875" style="81" customWidth="1"/>
    <col min="11783" max="11783" width="13.85546875" style="81" customWidth="1"/>
    <col min="11784" max="11784" width="11" style="81" customWidth="1"/>
    <col min="11785" max="11785" width="9.7109375" style="81" customWidth="1"/>
    <col min="11786" max="11786" width="11.28515625" style="81" customWidth="1"/>
    <col min="11787" max="11787" width="10.42578125" style="81" customWidth="1"/>
    <col min="11788" max="11788" width="75.42578125" style="81" customWidth="1"/>
    <col min="11789" max="11789" width="45.28515625" style="81" customWidth="1"/>
    <col min="11790" max="11831" width="9.140625" style="81"/>
    <col min="11832" max="11832" width="62.28515625" style="81" customWidth="1"/>
    <col min="11833" max="12032" width="9.140625" style="81"/>
    <col min="12033" max="12033" width="4.42578125" style="81" customWidth="1"/>
    <col min="12034" max="12034" width="11.5703125" style="81" customWidth="1"/>
    <col min="12035" max="12035" width="40.42578125" style="81" customWidth="1"/>
    <col min="12036" max="12036" width="5.5703125" style="81" customWidth="1"/>
    <col min="12037" max="12037" width="8.5703125" style="81" customWidth="1"/>
    <col min="12038" max="12038" width="9.85546875" style="81" customWidth="1"/>
    <col min="12039" max="12039" width="13.85546875" style="81" customWidth="1"/>
    <col min="12040" max="12040" width="11" style="81" customWidth="1"/>
    <col min="12041" max="12041" width="9.7109375" style="81" customWidth="1"/>
    <col min="12042" max="12042" width="11.28515625" style="81" customWidth="1"/>
    <col min="12043" max="12043" width="10.42578125" style="81" customWidth="1"/>
    <col min="12044" max="12044" width="75.42578125" style="81" customWidth="1"/>
    <col min="12045" max="12045" width="45.28515625" style="81" customWidth="1"/>
    <col min="12046" max="12087" width="9.140625" style="81"/>
    <col min="12088" max="12088" width="62.28515625" style="81" customWidth="1"/>
    <col min="12089" max="12288" width="9.140625" style="81"/>
    <col min="12289" max="12289" width="4.42578125" style="81" customWidth="1"/>
    <col min="12290" max="12290" width="11.5703125" style="81" customWidth="1"/>
    <col min="12291" max="12291" width="40.42578125" style="81" customWidth="1"/>
    <col min="12292" max="12292" width="5.5703125" style="81" customWidth="1"/>
    <col min="12293" max="12293" width="8.5703125" style="81" customWidth="1"/>
    <col min="12294" max="12294" width="9.85546875" style="81" customWidth="1"/>
    <col min="12295" max="12295" width="13.85546875" style="81" customWidth="1"/>
    <col min="12296" max="12296" width="11" style="81" customWidth="1"/>
    <col min="12297" max="12297" width="9.7109375" style="81" customWidth="1"/>
    <col min="12298" max="12298" width="11.28515625" style="81" customWidth="1"/>
    <col min="12299" max="12299" width="10.42578125" style="81" customWidth="1"/>
    <col min="12300" max="12300" width="75.42578125" style="81" customWidth="1"/>
    <col min="12301" max="12301" width="45.28515625" style="81" customWidth="1"/>
    <col min="12302" max="12343" width="9.140625" style="81"/>
    <col min="12344" max="12344" width="62.28515625" style="81" customWidth="1"/>
    <col min="12345" max="12544" width="9.140625" style="81"/>
    <col min="12545" max="12545" width="4.42578125" style="81" customWidth="1"/>
    <col min="12546" max="12546" width="11.5703125" style="81" customWidth="1"/>
    <col min="12547" max="12547" width="40.42578125" style="81" customWidth="1"/>
    <col min="12548" max="12548" width="5.5703125" style="81" customWidth="1"/>
    <col min="12549" max="12549" width="8.5703125" style="81" customWidth="1"/>
    <col min="12550" max="12550" width="9.85546875" style="81" customWidth="1"/>
    <col min="12551" max="12551" width="13.85546875" style="81" customWidth="1"/>
    <col min="12552" max="12552" width="11" style="81" customWidth="1"/>
    <col min="12553" max="12553" width="9.7109375" style="81" customWidth="1"/>
    <col min="12554" max="12554" width="11.28515625" style="81" customWidth="1"/>
    <col min="12555" max="12555" width="10.42578125" style="81" customWidth="1"/>
    <col min="12556" max="12556" width="75.42578125" style="81" customWidth="1"/>
    <col min="12557" max="12557" width="45.28515625" style="81" customWidth="1"/>
    <col min="12558" max="12599" width="9.140625" style="81"/>
    <col min="12600" max="12600" width="62.28515625" style="81" customWidth="1"/>
    <col min="12601" max="12800" width="9.140625" style="81"/>
    <col min="12801" max="12801" width="4.42578125" style="81" customWidth="1"/>
    <col min="12802" max="12802" width="11.5703125" style="81" customWidth="1"/>
    <col min="12803" max="12803" width="40.42578125" style="81" customWidth="1"/>
    <col min="12804" max="12804" width="5.5703125" style="81" customWidth="1"/>
    <col min="12805" max="12805" width="8.5703125" style="81" customWidth="1"/>
    <col min="12806" max="12806" width="9.85546875" style="81" customWidth="1"/>
    <col min="12807" max="12807" width="13.85546875" style="81" customWidth="1"/>
    <col min="12808" max="12808" width="11" style="81" customWidth="1"/>
    <col min="12809" max="12809" width="9.7109375" style="81" customWidth="1"/>
    <col min="12810" max="12810" width="11.28515625" style="81" customWidth="1"/>
    <col min="12811" max="12811" width="10.42578125" style="81" customWidth="1"/>
    <col min="12812" max="12812" width="75.42578125" style="81" customWidth="1"/>
    <col min="12813" max="12813" width="45.28515625" style="81" customWidth="1"/>
    <col min="12814" max="12855" width="9.140625" style="81"/>
    <col min="12856" max="12856" width="62.28515625" style="81" customWidth="1"/>
    <col min="12857" max="13056" width="9.140625" style="81"/>
    <col min="13057" max="13057" width="4.42578125" style="81" customWidth="1"/>
    <col min="13058" max="13058" width="11.5703125" style="81" customWidth="1"/>
    <col min="13059" max="13059" width="40.42578125" style="81" customWidth="1"/>
    <col min="13060" max="13060" width="5.5703125" style="81" customWidth="1"/>
    <col min="13061" max="13061" width="8.5703125" style="81" customWidth="1"/>
    <col min="13062" max="13062" width="9.85546875" style="81" customWidth="1"/>
    <col min="13063" max="13063" width="13.85546875" style="81" customWidth="1"/>
    <col min="13064" max="13064" width="11" style="81" customWidth="1"/>
    <col min="13065" max="13065" width="9.7109375" style="81" customWidth="1"/>
    <col min="13066" max="13066" width="11.28515625" style="81" customWidth="1"/>
    <col min="13067" max="13067" width="10.42578125" style="81" customWidth="1"/>
    <col min="13068" max="13068" width="75.42578125" style="81" customWidth="1"/>
    <col min="13069" max="13069" width="45.28515625" style="81" customWidth="1"/>
    <col min="13070" max="13111" width="9.140625" style="81"/>
    <col min="13112" max="13112" width="62.28515625" style="81" customWidth="1"/>
    <col min="13113" max="13312" width="9.140625" style="81"/>
    <col min="13313" max="13313" width="4.42578125" style="81" customWidth="1"/>
    <col min="13314" max="13314" width="11.5703125" style="81" customWidth="1"/>
    <col min="13315" max="13315" width="40.42578125" style="81" customWidth="1"/>
    <col min="13316" max="13316" width="5.5703125" style="81" customWidth="1"/>
    <col min="13317" max="13317" width="8.5703125" style="81" customWidth="1"/>
    <col min="13318" max="13318" width="9.85546875" style="81" customWidth="1"/>
    <col min="13319" max="13319" width="13.85546875" style="81" customWidth="1"/>
    <col min="13320" max="13320" width="11" style="81" customWidth="1"/>
    <col min="13321" max="13321" width="9.7109375" style="81" customWidth="1"/>
    <col min="13322" max="13322" width="11.28515625" style="81" customWidth="1"/>
    <col min="13323" max="13323" width="10.42578125" style="81" customWidth="1"/>
    <col min="13324" max="13324" width="75.42578125" style="81" customWidth="1"/>
    <col min="13325" max="13325" width="45.28515625" style="81" customWidth="1"/>
    <col min="13326" max="13367" width="9.140625" style="81"/>
    <col min="13368" max="13368" width="62.28515625" style="81" customWidth="1"/>
    <col min="13369" max="13568" width="9.140625" style="81"/>
    <col min="13569" max="13569" width="4.42578125" style="81" customWidth="1"/>
    <col min="13570" max="13570" width="11.5703125" style="81" customWidth="1"/>
    <col min="13571" max="13571" width="40.42578125" style="81" customWidth="1"/>
    <col min="13572" max="13572" width="5.5703125" style="81" customWidth="1"/>
    <col min="13573" max="13573" width="8.5703125" style="81" customWidth="1"/>
    <col min="13574" max="13574" width="9.85546875" style="81" customWidth="1"/>
    <col min="13575" max="13575" width="13.85546875" style="81" customWidth="1"/>
    <col min="13576" max="13576" width="11" style="81" customWidth="1"/>
    <col min="13577" max="13577" width="9.7109375" style="81" customWidth="1"/>
    <col min="13578" max="13578" width="11.28515625" style="81" customWidth="1"/>
    <col min="13579" max="13579" width="10.42578125" style="81" customWidth="1"/>
    <col min="13580" max="13580" width="75.42578125" style="81" customWidth="1"/>
    <col min="13581" max="13581" width="45.28515625" style="81" customWidth="1"/>
    <col min="13582" max="13623" width="9.140625" style="81"/>
    <col min="13624" max="13624" width="62.28515625" style="81" customWidth="1"/>
    <col min="13625" max="13824" width="9.140625" style="81"/>
    <col min="13825" max="13825" width="4.42578125" style="81" customWidth="1"/>
    <col min="13826" max="13826" width="11.5703125" style="81" customWidth="1"/>
    <col min="13827" max="13827" width="40.42578125" style="81" customWidth="1"/>
    <col min="13828" max="13828" width="5.5703125" style="81" customWidth="1"/>
    <col min="13829" max="13829" width="8.5703125" style="81" customWidth="1"/>
    <col min="13830" max="13830" width="9.85546875" style="81" customWidth="1"/>
    <col min="13831" max="13831" width="13.85546875" style="81" customWidth="1"/>
    <col min="13832" max="13832" width="11" style="81" customWidth="1"/>
    <col min="13833" max="13833" width="9.7109375" style="81" customWidth="1"/>
    <col min="13834" max="13834" width="11.28515625" style="81" customWidth="1"/>
    <col min="13835" max="13835" width="10.42578125" style="81" customWidth="1"/>
    <col min="13836" max="13836" width="75.42578125" style="81" customWidth="1"/>
    <col min="13837" max="13837" width="45.28515625" style="81" customWidth="1"/>
    <col min="13838" max="13879" width="9.140625" style="81"/>
    <col min="13880" max="13880" width="62.28515625" style="81" customWidth="1"/>
    <col min="13881" max="14080" width="9.140625" style="81"/>
    <col min="14081" max="14081" width="4.42578125" style="81" customWidth="1"/>
    <col min="14082" max="14082" width="11.5703125" style="81" customWidth="1"/>
    <col min="14083" max="14083" width="40.42578125" style="81" customWidth="1"/>
    <col min="14084" max="14084" width="5.5703125" style="81" customWidth="1"/>
    <col min="14085" max="14085" width="8.5703125" style="81" customWidth="1"/>
    <col min="14086" max="14086" width="9.85546875" style="81" customWidth="1"/>
    <col min="14087" max="14087" width="13.85546875" style="81" customWidth="1"/>
    <col min="14088" max="14088" width="11" style="81" customWidth="1"/>
    <col min="14089" max="14089" width="9.7109375" style="81" customWidth="1"/>
    <col min="14090" max="14090" width="11.28515625" style="81" customWidth="1"/>
    <col min="14091" max="14091" width="10.42578125" style="81" customWidth="1"/>
    <col min="14092" max="14092" width="75.42578125" style="81" customWidth="1"/>
    <col min="14093" max="14093" width="45.28515625" style="81" customWidth="1"/>
    <col min="14094" max="14135" width="9.140625" style="81"/>
    <col min="14136" max="14136" width="62.28515625" style="81" customWidth="1"/>
    <col min="14137" max="14336" width="9.140625" style="81"/>
    <col min="14337" max="14337" width="4.42578125" style="81" customWidth="1"/>
    <col min="14338" max="14338" width="11.5703125" style="81" customWidth="1"/>
    <col min="14339" max="14339" width="40.42578125" style="81" customWidth="1"/>
    <col min="14340" max="14340" width="5.5703125" style="81" customWidth="1"/>
    <col min="14341" max="14341" width="8.5703125" style="81" customWidth="1"/>
    <col min="14342" max="14342" width="9.85546875" style="81" customWidth="1"/>
    <col min="14343" max="14343" width="13.85546875" style="81" customWidth="1"/>
    <col min="14344" max="14344" width="11" style="81" customWidth="1"/>
    <col min="14345" max="14345" width="9.7109375" style="81" customWidth="1"/>
    <col min="14346" max="14346" width="11.28515625" style="81" customWidth="1"/>
    <col min="14347" max="14347" width="10.42578125" style="81" customWidth="1"/>
    <col min="14348" max="14348" width="75.42578125" style="81" customWidth="1"/>
    <col min="14349" max="14349" width="45.28515625" style="81" customWidth="1"/>
    <col min="14350" max="14391" width="9.140625" style="81"/>
    <col min="14392" max="14392" width="62.28515625" style="81" customWidth="1"/>
    <col min="14393" max="14592" width="9.140625" style="81"/>
    <col min="14593" max="14593" width="4.42578125" style="81" customWidth="1"/>
    <col min="14594" max="14594" width="11.5703125" style="81" customWidth="1"/>
    <col min="14595" max="14595" width="40.42578125" style="81" customWidth="1"/>
    <col min="14596" max="14596" width="5.5703125" style="81" customWidth="1"/>
    <col min="14597" max="14597" width="8.5703125" style="81" customWidth="1"/>
    <col min="14598" max="14598" width="9.85546875" style="81" customWidth="1"/>
    <col min="14599" max="14599" width="13.85546875" style="81" customWidth="1"/>
    <col min="14600" max="14600" width="11" style="81" customWidth="1"/>
    <col min="14601" max="14601" width="9.7109375" style="81" customWidth="1"/>
    <col min="14602" max="14602" width="11.28515625" style="81" customWidth="1"/>
    <col min="14603" max="14603" width="10.42578125" style="81" customWidth="1"/>
    <col min="14604" max="14604" width="75.42578125" style="81" customWidth="1"/>
    <col min="14605" max="14605" width="45.28515625" style="81" customWidth="1"/>
    <col min="14606" max="14647" width="9.140625" style="81"/>
    <col min="14648" max="14648" width="62.28515625" style="81" customWidth="1"/>
    <col min="14649" max="14848" width="9.140625" style="81"/>
    <col min="14849" max="14849" width="4.42578125" style="81" customWidth="1"/>
    <col min="14850" max="14850" width="11.5703125" style="81" customWidth="1"/>
    <col min="14851" max="14851" width="40.42578125" style="81" customWidth="1"/>
    <col min="14852" max="14852" width="5.5703125" style="81" customWidth="1"/>
    <col min="14853" max="14853" width="8.5703125" style="81" customWidth="1"/>
    <col min="14854" max="14854" width="9.85546875" style="81" customWidth="1"/>
    <col min="14855" max="14855" width="13.85546875" style="81" customWidth="1"/>
    <col min="14856" max="14856" width="11" style="81" customWidth="1"/>
    <col min="14857" max="14857" width="9.7109375" style="81" customWidth="1"/>
    <col min="14858" max="14858" width="11.28515625" style="81" customWidth="1"/>
    <col min="14859" max="14859" width="10.42578125" style="81" customWidth="1"/>
    <col min="14860" max="14860" width="75.42578125" style="81" customWidth="1"/>
    <col min="14861" max="14861" width="45.28515625" style="81" customWidth="1"/>
    <col min="14862" max="14903" width="9.140625" style="81"/>
    <col min="14904" max="14904" width="62.28515625" style="81" customWidth="1"/>
    <col min="14905" max="15104" width="9.140625" style="81"/>
    <col min="15105" max="15105" width="4.42578125" style="81" customWidth="1"/>
    <col min="15106" max="15106" width="11.5703125" style="81" customWidth="1"/>
    <col min="15107" max="15107" width="40.42578125" style="81" customWidth="1"/>
    <col min="15108" max="15108" width="5.5703125" style="81" customWidth="1"/>
    <col min="15109" max="15109" width="8.5703125" style="81" customWidth="1"/>
    <col min="15110" max="15110" width="9.85546875" style="81" customWidth="1"/>
    <col min="15111" max="15111" width="13.85546875" style="81" customWidth="1"/>
    <col min="15112" max="15112" width="11" style="81" customWidth="1"/>
    <col min="15113" max="15113" width="9.7109375" style="81" customWidth="1"/>
    <col min="15114" max="15114" width="11.28515625" style="81" customWidth="1"/>
    <col min="15115" max="15115" width="10.42578125" style="81" customWidth="1"/>
    <col min="15116" max="15116" width="75.42578125" style="81" customWidth="1"/>
    <col min="15117" max="15117" width="45.28515625" style="81" customWidth="1"/>
    <col min="15118" max="15159" width="9.140625" style="81"/>
    <col min="15160" max="15160" width="62.28515625" style="81" customWidth="1"/>
    <col min="15161" max="15360" width="9.140625" style="81"/>
    <col min="15361" max="15361" width="4.42578125" style="81" customWidth="1"/>
    <col min="15362" max="15362" width="11.5703125" style="81" customWidth="1"/>
    <col min="15363" max="15363" width="40.42578125" style="81" customWidth="1"/>
    <col min="15364" max="15364" width="5.5703125" style="81" customWidth="1"/>
    <col min="15365" max="15365" width="8.5703125" style="81" customWidth="1"/>
    <col min="15366" max="15366" width="9.85546875" style="81" customWidth="1"/>
    <col min="15367" max="15367" width="13.85546875" style="81" customWidth="1"/>
    <col min="15368" max="15368" width="11" style="81" customWidth="1"/>
    <col min="15369" max="15369" width="9.7109375" style="81" customWidth="1"/>
    <col min="15370" max="15370" width="11.28515625" style="81" customWidth="1"/>
    <col min="15371" max="15371" width="10.42578125" style="81" customWidth="1"/>
    <col min="15372" max="15372" width="75.42578125" style="81" customWidth="1"/>
    <col min="15373" max="15373" width="45.28515625" style="81" customWidth="1"/>
    <col min="15374" max="15415" width="9.140625" style="81"/>
    <col min="15416" max="15416" width="62.28515625" style="81" customWidth="1"/>
    <col min="15417" max="15616" width="9.140625" style="81"/>
    <col min="15617" max="15617" width="4.42578125" style="81" customWidth="1"/>
    <col min="15618" max="15618" width="11.5703125" style="81" customWidth="1"/>
    <col min="15619" max="15619" width="40.42578125" style="81" customWidth="1"/>
    <col min="15620" max="15620" width="5.5703125" style="81" customWidth="1"/>
    <col min="15621" max="15621" width="8.5703125" style="81" customWidth="1"/>
    <col min="15622" max="15622" width="9.85546875" style="81" customWidth="1"/>
    <col min="15623" max="15623" width="13.85546875" style="81" customWidth="1"/>
    <col min="15624" max="15624" width="11" style="81" customWidth="1"/>
    <col min="15625" max="15625" width="9.7109375" style="81" customWidth="1"/>
    <col min="15626" max="15626" width="11.28515625" style="81" customWidth="1"/>
    <col min="15627" max="15627" width="10.42578125" style="81" customWidth="1"/>
    <col min="15628" max="15628" width="75.42578125" style="81" customWidth="1"/>
    <col min="15629" max="15629" width="45.28515625" style="81" customWidth="1"/>
    <col min="15630" max="15671" width="9.140625" style="81"/>
    <col min="15672" max="15672" width="62.28515625" style="81" customWidth="1"/>
    <col min="15673" max="15872" width="9.140625" style="81"/>
    <col min="15873" max="15873" width="4.42578125" style="81" customWidth="1"/>
    <col min="15874" max="15874" width="11.5703125" style="81" customWidth="1"/>
    <col min="15875" max="15875" width="40.42578125" style="81" customWidth="1"/>
    <col min="15876" max="15876" width="5.5703125" style="81" customWidth="1"/>
    <col min="15877" max="15877" width="8.5703125" style="81" customWidth="1"/>
    <col min="15878" max="15878" width="9.85546875" style="81" customWidth="1"/>
    <col min="15879" max="15879" width="13.85546875" style="81" customWidth="1"/>
    <col min="15880" max="15880" width="11" style="81" customWidth="1"/>
    <col min="15881" max="15881" width="9.7109375" style="81" customWidth="1"/>
    <col min="15882" max="15882" width="11.28515625" style="81" customWidth="1"/>
    <col min="15883" max="15883" width="10.42578125" style="81" customWidth="1"/>
    <col min="15884" max="15884" width="75.42578125" style="81" customWidth="1"/>
    <col min="15885" max="15885" width="45.28515625" style="81" customWidth="1"/>
    <col min="15886" max="15927" width="9.140625" style="81"/>
    <col min="15928" max="15928" width="62.28515625" style="81" customWidth="1"/>
    <col min="15929" max="16128" width="9.140625" style="81"/>
    <col min="16129" max="16129" width="4.42578125" style="81" customWidth="1"/>
    <col min="16130" max="16130" width="11.5703125" style="81" customWidth="1"/>
    <col min="16131" max="16131" width="40.42578125" style="81" customWidth="1"/>
    <col min="16132" max="16132" width="5.5703125" style="81" customWidth="1"/>
    <col min="16133" max="16133" width="8.5703125" style="81" customWidth="1"/>
    <col min="16134" max="16134" width="9.85546875" style="81" customWidth="1"/>
    <col min="16135" max="16135" width="13.85546875" style="81" customWidth="1"/>
    <col min="16136" max="16136" width="11" style="81" customWidth="1"/>
    <col min="16137" max="16137" width="9.7109375" style="81" customWidth="1"/>
    <col min="16138" max="16138" width="11.28515625" style="81" customWidth="1"/>
    <col min="16139" max="16139" width="10.42578125" style="81" customWidth="1"/>
    <col min="16140" max="16140" width="75.42578125" style="81" customWidth="1"/>
    <col min="16141" max="16141" width="45.28515625" style="81" customWidth="1"/>
    <col min="16142" max="16183" width="9.140625" style="81"/>
    <col min="16184" max="16184" width="62.28515625" style="81" customWidth="1"/>
    <col min="16185" max="16384" width="9.140625" style="81"/>
  </cols>
  <sheetData>
    <row r="1" spans="1:104" ht="15" customHeight="1" x14ac:dyDescent="0.25">
      <c r="A1" s="208" t="s">
        <v>373</v>
      </c>
      <c r="B1" s="208"/>
      <c r="C1" s="208"/>
      <c r="D1" s="208"/>
      <c r="E1" s="208"/>
      <c r="F1" s="208"/>
      <c r="G1" s="208"/>
    </row>
    <row r="2" spans="1:104" ht="3" customHeight="1" thickBot="1" x14ac:dyDescent="0.25">
      <c r="B2" s="82"/>
      <c r="C2" s="83"/>
      <c r="D2" s="83"/>
      <c r="E2" s="84"/>
      <c r="F2" s="83"/>
      <c r="G2" s="83"/>
    </row>
    <row r="3" spans="1:104" ht="13.5" customHeight="1" thickTop="1" x14ac:dyDescent="0.2">
      <c r="A3" s="85" t="s">
        <v>368</v>
      </c>
      <c r="B3" s="86"/>
      <c r="C3" s="87"/>
      <c r="D3" s="88" t="s">
        <v>371</v>
      </c>
      <c r="E3" s="89"/>
      <c r="F3" s="90"/>
      <c r="G3" s="91"/>
    </row>
    <row r="4" spans="1:104" ht="13.5" customHeight="1" thickBot="1" x14ac:dyDescent="0.25">
      <c r="A4" s="92" t="s">
        <v>19</v>
      </c>
      <c r="B4" s="93"/>
      <c r="C4" s="94"/>
      <c r="D4" s="95" t="s">
        <v>314</v>
      </c>
      <c r="E4" s="96"/>
      <c r="F4" s="97"/>
      <c r="G4" s="98"/>
    </row>
    <row r="5" spans="1:104" ht="13.5" thickTop="1" x14ac:dyDescent="0.2">
      <c r="A5" s="99"/>
      <c r="B5" s="100"/>
      <c r="C5" s="100"/>
      <c r="G5" s="102"/>
    </row>
    <row r="6" spans="1:104" s="108" customFormat="1" ht="26.25" customHeight="1" x14ac:dyDescent="0.2">
      <c r="A6" s="103" t="s">
        <v>20</v>
      </c>
      <c r="B6" s="104" t="s">
        <v>21</v>
      </c>
      <c r="C6" s="104" t="s">
        <v>22</v>
      </c>
      <c r="D6" s="104" t="s">
        <v>23</v>
      </c>
      <c r="E6" s="105" t="s">
        <v>24</v>
      </c>
      <c r="F6" s="104" t="s">
        <v>25</v>
      </c>
      <c r="G6" s="106" t="s">
        <v>26</v>
      </c>
      <c r="H6" s="107" t="s">
        <v>27</v>
      </c>
      <c r="I6" s="107" t="s">
        <v>28</v>
      </c>
      <c r="J6" s="107" t="s">
        <v>29</v>
      </c>
      <c r="K6" s="107" t="s">
        <v>30</v>
      </c>
    </row>
    <row r="7" spans="1:104" ht="14.25" customHeight="1" x14ac:dyDescent="0.2">
      <c r="A7" s="109" t="s">
        <v>31</v>
      </c>
      <c r="B7" s="110" t="s">
        <v>48</v>
      </c>
      <c r="C7" s="111" t="s">
        <v>49</v>
      </c>
      <c r="D7" s="112"/>
      <c r="E7" s="113"/>
      <c r="F7" s="113"/>
      <c r="G7" s="114"/>
      <c r="H7" s="115"/>
      <c r="I7" s="116"/>
      <c r="J7" s="117"/>
      <c r="K7" s="118"/>
      <c r="O7" s="119"/>
    </row>
    <row r="8" spans="1:104" x14ac:dyDescent="0.2">
      <c r="A8" s="120">
        <v>1</v>
      </c>
      <c r="B8" s="121" t="s">
        <v>50</v>
      </c>
      <c r="C8" s="122" t="s">
        <v>49</v>
      </c>
      <c r="D8" s="123" t="s">
        <v>51</v>
      </c>
      <c r="E8" s="124">
        <v>1</v>
      </c>
      <c r="F8" s="125"/>
      <c r="G8" s="126">
        <f>E8*F8</f>
        <v>0</v>
      </c>
      <c r="H8" s="127">
        <v>0</v>
      </c>
      <c r="I8" s="128">
        <f>E8*H8</f>
        <v>0</v>
      </c>
      <c r="J8" s="127"/>
      <c r="K8" s="128">
        <f>E8*J8</f>
        <v>0</v>
      </c>
      <c r="O8" s="119"/>
      <c r="Z8" s="129"/>
      <c r="AA8" s="129">
        <v>12</v>
      </c>
      <c r="AB8" s="129">
        <v>0</v>
      </c>
      <c r="AC8" s="129">
        <v>1</v>
      </c>
      <c r="AD8" s="129"/>
      <c r="AE8" s="129"/>
      <c r="AF8" s="129"/>
      <c r="AG8" s="129"/>
      <c r="AH8" s="129"/>
      <c r="AI8" s="129"/>
      <c r="AJ8" s="129"/>
      <c r="AK8" s="129"/>
      <c r="AL8" s="129"/>
      <c r="AM8" s="129"/>
      <c r="AN8" s="129"/>
      <c r="AO8" s="129"/>
      <c r="AP8" s="129"/>
      <c r="AQ8" s="129"/>
      <c r="AR8" s="129"/>
      <c r="AS8" s="129"/>
      <c r="AT8" s="129"/>
      <c r="AU8" s="129"/>
      <c r="AV8" s="129"/>
      <c r="AW8" s="129"/>
      <c r="AX8" s="129"/>
      <c r="AY8" s="129"/>
      <c r="AZ8" s="129"/>
      <c r="BA8" s="129"/>
      <c r="BB8" s="129"/>
      <c r="BC8" s="129"/>
      <c r="BD8" s="129"/>
      <c r="BE8" s="129"/>
      <c r="BF8" s="129"/>
      <c r="BG8" s="129"/>
      <c r="BH8" s="129"/>
      <c r="BI8" s="129"/>
      <c r="BJ8" s="129"/>
      <c r="BK8" s="129"/>
      <c r="CA8" s="129">
        <v>12</v>
      </c>
      <c r="CB8" s="129">
        <v>0</v>
      </c>
      <c r="CZ8" s="81">
        <v>1</v>
      </c>
    </row>
    <row r="9" spans="1:104" x14ac:dyDescent="0.2">
      <c r="A9" s="141" t="s">
        <v>36</v>
      </c>
      <c r="B9" s="142" t="s">
        <v>48</v>
      </c>
      <c r="C9" s="143" t="s">
        <v>49</v>
      </c>
      <c r="D9" s="144"/>
      <c r="E9" s="145"/>
      <c r="F9" s="145"/>
      <c r="G9" s="146">
        <f>SUM(G7:G8)</f>
        <v>0</v>
      </c>
      <c r="H9" s="147"/>
      <c r="I9" s="148">
        <f>SUM(I7:I8)</f>
        <v>0</v>
      </c>
      <c r="J9" s="149"/>
      <c r="K9" s="148">
        <f>SUM(K7:K8)</f>
        <v>0</v>
      </c>
      <c r="O9" s="119"/>
      <c r="X9" s="150">
        <f>K9</f>
        <v>0</v>
      </c>
      <c r="Y9" s="150">
        <f>I9</f>
        <v>0</v>
      </c>
      <c r="Z9" s="151">
        <f>G9</f>
        <v>0</v>
      </c>
      <c r="AA9" s="129"/>
      <c r="AB9" s="129"/>
      <c r="AC9" s="129"/>
      <c r="AD9" s="129"/>
      <c r="AE9" s="129"/>
      <c r="AF9" s="129"/>
      <c r="AG9" s="129"/>
      <c r="AH9" s="129"/>
      <c r="AI9" s="129"/>
      <c r="AJ9" s="129"/>
      <c r="AK9" s="129"/>
      <c r="AL9" s="129"/>
      <c r="AM9" s="129"/>
      <c r="AN9" s="129"/>
      <c r="AO9" s="129"/>
      <c r="AP9" s="129"/>
      <c r="AQ9" s="129"/>
      <c r="AR9" s="129"/>
      <c r="AS9" s="129"/>
      <c r="AT9" s="129"/>
      <c r="AU9" s="129"/>
      <c r="AV9" s="129"/>
      <c r="AW9" s="129"/>
      <c r="AX9" s="129"/>
      <c r="AY9" s="129"/>
      <c r="AZ9" s="129"/>
      <c r="BA9" s="152"/>
      <c r="BB9" s="152"/>
      <c r="BC9" s="152"/>
      <c r="BD9" s="152"/>
      <c r="BE9" s="152"/>
      <c r="BF9" s="152"/>
      <c r="BG9" s="129"/>
      <c r="BH9" s="129"/>
      <c r="BI9" s="129"/>
      <c r="BJ9" s="129"/>
      <c r="BK9" s="129"/>
    </row>
    <row r="10" spans="1:104" ht="14.25" customHeight="1" x14ac:dyDescent="0.2">
      <c r="A10" s="109" t="s">
        <v>31</v>
      </c>
      <c r="B10" s="110" t="s">
        <v>32</v>
      </c>
      <c r="C10" s="111" t="s">
        <v>33</v>
      </c>
      <c r="D10" s="112"/>
      <c r="E10" s="113"/>
      <c r="F10" s="113"/>
      <c r="G10" s="114"/>
      <c r="H10" s="115"/>
      <c r="I10" s="116"/>
      <c r="J10" s="117"/>
      <c r="K10" s="118"/>
      <c r="O10" s="119"/>
    </row>
    <row r="11" spans="1:104" x14ac:dyDescent="0.2">
      <c r="A11" s="120">
        <v>2</v>
      </c>
      <c r="B11" s="121" t="s">
        <v>52</v>
      </c>
      <c r="C11" s="122" t="s">
        <v>53</v>
      </c>
      <c r="D11" s="123" t="s">
        <v>54</v>
      </c>
      <c r="E11" s="124">
        <v>82.736999999999995</v>
      </c>
      <c r="F11" s="125"/>
      <c r="G11" s="126">
        <f>E11*F11</f>
        <v>0</v>
      </c>
      <c r="H11" s="127">
        <v>0</v>
      </c>
      <c r="I11" s="128">
        <f>E11*H11</f>
        <v>0</v>
      </c>
      <c r="J11" s="127">
        <v>0</v>
      </c>
      <c r="K11" s="128">
        <f>E11*J11</f>
        <v>0</v>
      </c>
      <c r="O11" s="119"/>
      <c r="Z11" s="129"/>
      <c r="AA11" s="129">
        <v>1</v>
      </c>
      <c r="AB11" s="129">
        <v>1</v>
      </c>
      <c r="AC11" s="129">
        <v>1</v>
      </c>
      <c r="AD11" s="129"/>
      <c r="AE11" s="129"/>
      <c r="AF11" s="129"/>
      <c r="AG11" s="129"/>
      <c r="AH11" s="129"/>
      <c r="AI11" s="129"/>
      <c r="AJ11" s="129"/>
      <c r="AK11" s="129"/>
      <c r="AL11" s="129"/>
      <c r="AM11" s="129"/>
      <c r="AN11" s="129"/>
      <c r="AO11" s="129"/>
      <c r="AP11" s="129"/>
      <c r="AQ11" s="129"/>
      <c r="AR11" s="129"/>
      <c r="AS11" s="129"/>
      <c r="AT11" s="129"/>
      <c r="AU11" s="129"/>
      <c r="AV11" s="129"/>
      <c r="AW11" s="129"/>
      <c r="AX11" s="129"/>
      <c r="AY11" s="129"/>
      <c r="AZ11" s="129"/>
      <c r="BA11" s="129"/>
      <c r="BB11" s="129"/>
      <c r="BC11" s="129"/>
      <c r="BD11" s="129"/>
      <c r="BE11" s="129"/>
      <c r="BF11" s="129"/>
      <c r="BG11" s="129"/>
      <c r="BH11" s="129"/>
      <c r="BI11" s="129"/>
      <c r="BJ11" s="129"/>
      <c r="BK11" s="129"/>
      <c r="CA11" s="129">
        <v>1</v>
      </c>
      <c r="CB11" s="129">
        <v>1</v>
      </c>
      <c r="CZ11" s="81">
        <v>1</v>
      </c>
    </row>
    <row r="12" spans="1:104" x14ac:dyDescent="0.2">
      <c r="A12" s="130"/>
      <c r="B12" s="131"/>
      <c r="C12" s="203" t="s">
        <v>266</v>
      </c>
      <c r="D12" s="204"/>
      <c r="E12" s="134">
        <v>82.736999999999995</v>
      </c>
      <c r="F12" s="135"/>
      <c r="G12" s="136"/>
      <c r="H12" s="137"/>
      <c r="I12" s="132"/>
      <c r="J12" s="138"/>
      <c r="K12" s="132"/>
      <c r="M12" s="139" t="s">
        <v>266</v>
      </c>
      <c r="O12" s="119"/>
      <c r="Z12" s="129"/>
      <c r="AA12" s="129"/>
      <c r="AB12" s="129"/>
      <c r="AC12" s="129"/>
      <c r="AD12" s="129"/>
      <c r="AE12" s="129"/>
      <c r="AF12" s="129"/>
      <c r="AG12" s="129"/>
      <c r="AH12" s="129"/>
      <c r="AI12" s="129"/>
      <c r="AJ12" s="129"/>
      <c r="AK12" s="129"/>
      <c r="AL12" s="129"/>
      <c r="AM12" s="129"/>
      <c r="AN12" s="129"/>
      <c r="AO12" s="129"/>
      <c r="AP12" s="129"/>
      <c r="AQ12" s="129"/>
      <c r="AR12" s="129"/>
      <c r="AS12" s="129"/>
      <c r="AT12" s="129"/>
      <c r="AU12" s="129"/>
      <c r="AV12" s="129"/>
      <c r="AW12" s="129"/>
      <c r="AX12" s="129"/>
      <c r="AY12" s="129"/>
      <c r="AZ12" s="129"/>
      <c r="BA12" s="129"/>
      <c r="BB12" s="129"/>
      <c r="BC12" s="129"/>
      <c r="BD12" s="140" t="str">
        <f>C11</f>
        <v>Odkopávky pro silnice v hor. 3 do 1000 m3</v>
      </c>
      <c r="BE12" s="129"/>
      <c r="BF12" s="129"/>
      <c r="BG12" s="129"/>
      <c r="BH12" s="129"/>
      <c r="BI12" s="129"/>
      <c r="BJ12" s="129"/>
      <c r="BK12" s="129"/>
    </row>
    <row r="13" spans="1:104" x14ac:dyDescent="0.2">
      <c r="A13" s="120">
        <v>3</v>
      </c>
      <c r="B13" s="121" t="s">
        <v>56</v>
      </c>
      <c r="C13" s="122" t="s">
        <v>57</v>
      </c>
      <c r="D13" s="123" t="s">
        <v>54</v>
      </c>
      <c r="E13" s="124">
        <v>82.736999999999995</v>
      </c>
      <c r="F13" s="125"/>
      <c r="G13" s="126">
        <f>E13*F13</f>
        <v>0</v>
      </c>
      <c r="H13" s="127">
        <v>0</v>
      </c>
      <c r="I13" s="128">
        <f>E13*H13</f>
        <v>0</v>
      </c>
      <c r="J13" s="127">
        <v>0</v>
      </c>
      <c r="K13" s="128">
        <f>E13*J13</f>
        <v>0</v>
      </c>
      <c r="O13" s="119"/>
      <c r="Z13" s="129"/>
      <c r="AA13" s="129">
        <v>1</v>
      </c>
      <c r="AB13" s="129">
        <v>1</v>
      </c>
      <c r="AC13" s="129">
        <v>1</v>
      </c>
      <c r="AD13" s="129"/>
      <c r="AE13" s="129"/>
      <c r="AF13" s="129"/>
      <c r="AG13" s="129"/>
      <c r="AH13" s="129"/>
      <c r="AI13" s="129"/>
      <c r="AJ13" s="129"/>
      <c r="AK13" s="129"/>
      <c r="AL13" s="129"/>
      <c r="AM13" s="129"/>
      <c r="AN13" s="129"/>
      <c r="AO13" s="129"/>
      <c r="AP13" s="129"/>
      <c r="AQ13" s="129"/>
      <c r="AR13" s="129"/>
      <c r="AS13" s="129"/>
      <c r="AT13" s="129"/>
      <c r="AU13" s="129"/>
      <c r="AV13" s="129"/>
      <c r="AW13" s="129"/>
      <c r="AX13" s="129"/>
      <c r="AY13" s="129"/>
      <c r="AZ13" s="129"/>
      <c r="BA13" s="129"/>
      <c r="BB13" s="129"/>
      <c r="BC13" s="129"/>
      <c r="BD13" s="129"/>
      <c r="BE13" s="129"/>
      <c r="BF13" s="129"/>
      <c r="BG13" s="129"/>
      <c r="BH13" s="129"/>
      <c r="BI13" s="129"/>
      <c r="BJ13" s="129"/>
      <c r="BK13" s="129"/>
      <c r="CA13" s="129">
        <v>1</v>
      </c>
      <c r="CB13" s="129">
        <v>1</v>
      </c>
      <c r="CZ13" s="81">
        <v>1</v>
      </c>
    </row>
    <row r="14" spans="1:104" x14ac:dyDescent="0.2">
      <c r="A14" s="120">
        <v>4</v>
      </c>
      <c r="B14" s="121" t="s">
        <v>59</v>
      </c>
      <c r="C14" s="122" t="s">
        <v>60</v>
      </c>
      <c r="D14" s="123" t="s">
        <v>54</v>
      </c>
      <c r="E14" s="124">
        <v>82.736999999999995</v>
      </c>
      <c r="F14" s="125"/>
      <c r="G14" s="126">
        <f>E14*F14</f>
        <v>0</v>
      </c>
      <c r="H14" s="127">
        <v>0</v>
      </c>
      <c r="I14" s="128">
        <f>E14*H14</f>
        <v>0</v>
      </c>
      <c r="J14" s="127">
        <v>0</v>
      </c>
      <c r="K14" s="128">
        <f>E14*J14</f>
        <v>0</v>
      </c>
      <c r="O14" s="119"/>
      <c r="Z14" s="129"/>
      <c r="AA14" s="129">
        <v>1</v>
      </c>
      <c r="AB14" s="129">
        <v>1</v>
      </c>
      <c r="AC14" s="129">
        <v>1</v>
      </c>
      <c r="AD14" s="129"/>
      <c r="AE14" s="129"/>
      <c r="AF14" s="129"/>
      <c r="AG14" s="129"/>
      <c r="AH14" s="129"/>
      <c r="AI14" s="129"/>
      <c r="AJ14" s="129"/>
      <c r="AK14" s="129"/>
      <c r="AL14" s="129"/>
      <c r="AM14" s="129"/>
      <c r="AN14" s="129"/>
      <c r="AO14" s="129"/>
      <c r="AP14" s="129"/>
      <c r="AQ14" s="129"/>
      <c r="AR14" s="129"/>
      <c r="AS14" s="129"/>
      <c r="AT14" s="129"/>
      <c r="AU14" s="129"/>
      <c r="AV14" s="129"/>
      <c r="AW14" s="129"/>
      <c r="AX14" s="129"/>
      <c r="AY14" s="129"/>
      <c r="AZ14" s="129"/>
      <c r="BA14" s="129"/>
      <c r="BB14" s="129"/>
      <c r="BC14" s="129"/>
      <c r="BD14" s="129"/>
      <c r="BE14" s="129"/>
      <c r="BF14" s="129"/>
      <c r="BG14" s="129"/>
      <c r="BH14" s="129"/>
      <c r="BI14" s="129"/>
      <c r="BJ14" s="129"/>
      <c r="BK14" s="129"/>
      <c r="CA14" s="129">
        <v>1</v>
      </c>
      <c r="CB14" s="129">
        <v>1</v>
      </c>
      <c r="CZ14" s="81">
        <v>1</v>
      </c>
    </row>
    <row r="15" spans="1:104" x14ac:dyDescent="0.2">
      <c r="A15" s="120">
        <v>5</v>
      </c>
      <c r="B15" s="121" t="s">
        <v>61</v>
      </c>
      <c r="C15" s="122" t="s">
        <v>62</v>
      </c>
      <c r="D15" s="123" t="s">
        <v>54</v>
      </c>
      <c r="E15" s="124">
        <v>69.406999999999996</v>
      </c>
      <c r="F15" s="125"/>
      <c r="G15" s="126">
        <f>E15*F15</f>
        <v>0</v>
      </c>
      <c r="H15" s="127">
        <v>0</v>
      </c>
      <c r="I15" s="128">
        <f>E15*H15</f>
        <v>0</v>
      </c>
      <c r="J15" s="127">
        <v>0</v>
      </c>
      <c r="K15" s="128">
        <f>E15*J15</f>
        <v>0</v>
      </c>
      <c r="O15" s="119"/>
      <c r="Z15" s="129"/>
      <c r="AA15" s="129">
        <v>1</v>
      </c>
      <c r="AB15" s="129">
        <v>1</v>
      </c>
      <c r="AC15" s="129">
        <v>1</v>
      </c>
      <c r="AD15" s="129"/>
      <c r="AE15" s="129"/>
      <c r="AF15" s="129"/>
      <c r="AG15" s="129"/>
      <c r="AH15" s="129"/>
      <c r="AI15" s="129"/>
      <c r="AJ15" s="129"/>
      <c r="AK15" s="129"/>
      <c r="AL15" s="129"/>
      <c r="AM15" s="129"/>
      <c r="AN15" s="129"/>
      <c r="AO15" s="129"/>
      <c r="AP15" s="129"/>
      <c r="AQ15" s="129"/>
      <c r="AR15" s="129"/>
      <c r="AS15" s="129"/>
      <c r="AT15" s="129"/>
      <c r="AU15" s="129"/>
      <c r="AV15" s="129"/>
      <c r="AW15" s="129"/>
      <c r="AX15" s="129"/>
      <c r="AY15" s="129"/>
      <c r="AZ15" s="129"/>
      <c r="BA15" s="129"/>
      <c r="BB15" s="129"/>
      <c r="BC15" s="129"/>
      <c r="BD15" s="129"/>
      <c r="BE15" s="129"/>
      <c r="BF15" s="129"/>
      <c r="BG15" s="129"/>
      <c r="BH15" s="129"/>
      <c r="BI15" s="129"/>
      <c r="BJ15" s="129"/>
      <c r="BK15" s="129"/>
      <c r="CA15" s="129">
        <v>1</v>
      </c>
      <c r="CB15" s="129">
        <v>1</v>
      </c>
      <c r="CZ15" s="81">
        <v>1</v>
      </c>
    </row>
    <row r="16" spans="1:104" x14ac:dyDescent="0.2">
      <c r="A16" s="130"/>
      <c r="B16" s="131"/>
      <c r="C16" s="203" t="s">
        <v>267</v>
      </c>
      <c r="D16" s="204"/>
      <c r="E16" s="134">
        <v>69.406999999999996</v>
      </c>
      <c r="F16" s="135"/>
      <c r="G16" s="136"/>
      <c r="H16" s="137"/>
      <c r="I16" s="132"/>
      <c r="J16" s="138"/>
      <c r="K16" s="132"/>
      <c r="M16" s="139" t="s">
        <v>267</v>
      </c>
      <c r="O16" s="119"/>
      <c r="Z16" s="129"/>
      <c r="AA16" s="129"/>
      <c r="AB16" s="129"/>
      <c r="AC16" s="129"/>
      <c r="AD16" s="129"/>
      <c r="AE16" s="129"/>
      <c r="AF16" s="129"/>
      <c r="AG16" s="129"/>
      <c r="AH16" s="129"/>
      <c r="AI16" s="129"/>
      <c r="AJ16" s="129"/>
      <c r="AK16" s="129"/>
      <c r="AL16" s="129"/>
      <c r="AM16" s="129"/>
      <c r="AN16" s="129"/>
      <c r="AO16" s="129"/>
      <c r="AP16" s="129"/>
      <c r="AQ16" s="129"/>
      <c r="AR16" s="129"/>
      <c r="AS16" s="129"/>
      <c r="AT16" s="129"/>
      <c r="AU16" s="129"/>
      <c r="AV16" s="129"/>
      <c r="AW16" s="129"/>
      <c r="AX16" s="129"/>
      <c r="AY16" s="129"/>
      <c r="AZ16" s="129"/>
      <c r="BA16" s="129"/>
      <c r="BB16" s="129"/>
      <c r="BC16" s="129"/>
      <c r="BD16" s="140" t="str">
        <f>C15</f>
        <v>Uložení sypaniny na skládku</v>
      </c>
      <c r="BE16" s="129"/>
      <c r="BF16" s="129"/>
      <c r="BG16" s="129"/>
      <c r="BH16" s="129"/>
      <c r="BI16" s="129"/>
      <c r="BJ16" s="129"/>
      <c r="BK16" s="129"/>
    </row>
    <row r="17" spans="1:104" x14ac:dyDescent="0.2">
      <c r="A17" s="120">
        <v>6</v>
      </c>
      <c r="B17" s="121" t="s">
        <v>64</v>
      </c>
      <c r="C17" s="122" t="s">
        <v>65</v>
      </c>
      <c r="D17" s="123" t="s">
        <v>54</v>
      </c>
      <c r="E17" s="124">
        <v>13.33</v>
      </c>
      <c r="F17" s="125"/>
      <c r="G17" s="126">
        <f>E17*F17</f>
        <v>0</v>
      </c>
      <c r="H17" s="127">
        <v>0</v>
      </c>
      <c r="I17" s="128">
        <f>E17*H17</f>
        <v>0</v>
      </c>
      <c r="J17" s="127">
        <v>0</v>
      </c>
      <c r="K17" s="128">
        <f>E17*J17</f>
        <v>0</v>
      </c>
      <c r="O17" s="119"/>
      <c r="Z17" s="129"/>
      <c r="AA17" s="129">
        <v>1</v>
      </c>
      <c r="AB17" s="129">
        <v>1</v>
      </c>
      <c r="AC17" s="129">
        <v>1</v>
      </c>
      <c r="AD17" s="129"/>
      <c r="AE17" s="129"/>
      <c r="AF17" s="129"/>
      <c r="AG17" s="129"/>
      <c r="AH17" s="129"/>
      <c r="AI17" s="129"/>
      <c r="AJ17" s="129"/>
      <c r="AK17" s="129"/>
      <c r="AL17" s="129"/>
      <c r="AM17" s="129"/>
      <c r="AN17" s="129"/>
      <c r="AO17" s="129"/>
      <c r="AP17" s="129"/>
      <c r="AQ17" s="129"/>
      <c r="AR17" s="129"/>
      <c r="AS17" s="129"/>
      <c r="AT17" s="129"/>
      <c r="AU17" s="129"/>
      <c r="AV17" s="129"/>
      <c r="AW17" s="129"/>
      <c r="AX17" s="129"/>
      <c r="AY17" s="129"/>
      <c r="AZ17" s="129"/>
      <c r="BA17" s="129"/>
      <c r="BB17" s="129"/>
      <c r="BC17" s="129"/>
      <c r="BD17" s="129"/>
      <c r="BE17" s="129"/>
      <c r="BF17" s="129"/>
      <c r="BG17" s="129"/>
      <c r="BH17" s="129"/>
      <c r="BI17" s="129"/>
      <c r="BJ17" s="129"/>
      <c r="BK17" s="129"/>
      <c r="CA17" s="129">
        <v>1</v>
      </c>
      <c r="CB17" s="129">
        <v>1</v>
      </c>
      <c r="CZ17" s="81">
        <v>1</v>
      </c>
    </row>
    <row r="18" spans="1:104" x14ac:dyDescent="0.2">
      <c r="A18" s="130"/>
      <c r="B18" s="131"/>
      <c r="C18" s="203" t="s">
        <v>268</v>
      </c>
      <c r="D18" s="204"/>
      <c r="E18" s="134">
        <v>13.33</v>
      </c>
      <c r="F18" s="135"/>
      <c r="G18" s="136"/>
      <c r="H18" s="137"/>
      <c r="I18" s="132"/>
      <c r="J18" s="138"/>
      <c r="K18" s="132"/>
      <c r="M18" s="139" t="s">
        <v>268</v>
      </c>
      <c r="O18" s="11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40" t="str">
        <f>C17</f>
        <v>Zásyp jam, rýh, šachet se zhutněním</v>
      </c>
      <c r="BE18" s="129"/>
      <c r="BF18" s="129"/>
      <c r="BG18" s="129"/>
      <c r="BH18" s="129"/>
      <c r="BI18" s="129"/>
      <c r="BJ18" s="129"/>
      <c r="BK18" s="129"/>
    </row>
    <row r="19" spans="1:104" x14ac:dyDescent="0.2">
      <c r="A19" s="120">
        <v>7</v>
      </c>
      <c r="B19" s="121" t="s">
        <v>67</v>
      </c>
      <c r="C19" s="122" t="s">
        <v>68</v>
      </c>
      <c r="D19" s="123" t="s">
        <v>35</v>
      </c>
      <c r="E19" s="124">
        <v>302.95499999999998</v>
      </c>
      <c r="F19" s="125"/>
      <c r="G19" s="126">
        <f>E19*F19</f>
        <v>0</v>
      </c>
      <c r="H19" s="127">
        <v>0</v>
      </c>
      <c r="I19" s="128">
        <f>E19*H19</f>
        <v>0</v>
      </c>
      <c r="J19" s="127">
        <v>0</v>
      </c>
      <c r="K19" s="128">
        <f>E19*J19</f>
        <v>0</v>
      </c>
      <c r="O19" s="119"/>
      <c r="Z19" s="129"/>
      <c r="AA19" s="129">
        <v>1</v>
      </c>
      <c r="AB19" s="129">
        <v>1</v>
      </c>
      <c r="AC19" s="129">
        <v>1</v>
      </c>
      <c r="AD19" s="129"/>
      <c r="AE19" s="129"/>
      <c r="AF19" s="129"/>
      <c r="AG19" s="129"/>
      <c r="AH19" s="129"/>
      <c r="AI19" s="129"/>
      <c r="AJ19" s="129"/>
      <c r="AK19" s="129"/>
      <c r="AL19" s="129"/>
      <c r="AM19" s="129"/>
      <c r="AN19" s="129"/>
      <c r="AO19" s="129"/>
      <c r="AP19" s="129"/>
      <c r="AQ19" s="129"/>
      <c r="AR19" s="129"/>
      <c r="AS19" s="129"/>
      <c r="AT19" s="129"/>
      <c r="AU19" s="129"/>
      <c r="AV19" s="129"/>
      <c r="AW19" s="129"/>
      <c r="AX19" s="129"/>
      <c r="AY19" s="129"/>
      <c r="AZ19" s="129"/>
      <c r="BA19" s="129"/>
      <c r="BB19" s="129"/>
      <c r="BC19" s="129"/>
      <c r="BD19" s="129"/>
      <c r="BE19" s="129"/>
      <c r="BF19" s="129"/>
      <c r="BG19" s="129"/>
      <c r="BH19" s="129"/>
      <c r="BI19" s="129"/>
      <c r="BJ19" s="129"/>
      <c r="BK19" s="129"/>
      <c r="CA19" s="129">
        <v>1</v>
      </c>
      <c r="CB19" s="129">
        <v>1</v>
      </c>
      <c r="CZ19" s="81">
        <v>1</v>
      </c>
    </row>
    <row r="20" spans="1:104" x14ac:dyDescent="0.2">
      <c r="A20" s="130"/>
      <c r="B20" s="131"/>
      <c r="C20" s="203" t="s">
        <v>269</v>
      </c>
      <c r="D20" s="204"/>
      <c r="E20" s="134">
        <v>302.95499999999998</v>
      </c>
      <c r="F20" s="135"/>
      <c r="G20" s="136"/>
      <c r="H20" s="137"/>
      <c r="I20" s="132"/>
      <c r="J20" s="138"/>
      <c r="K20" s="132"/>
      <c r="M20" s="139" t="s">
        <v>269</v>
      </c>
      <c r="O20" s="119"/>
      <c r="Z20" s="129"/>
      <c r="AA20" s="129"/>
      <c r="AB20" s="129"/>
      <c r="AC20" s="129"/>
      <c r="AD20" s="129"/>
      <c r="AE20" s="129"/>
      <c r="AF20" s="129"/>
      <c r="AG20" s="129"/>
      <c r="AH20" s="129"/>
      <c r="AI20" s="129"/>
      <c r="AJ20" s="129"/>
      <c r="AK20" s="129"/>
      <c r="AL20" s="129"/>
      <c r="AM20" s="129"/>
      <c r="AN20" s="129"/>
      <c r="AO20" s="129"/>
      <c r="AP20" s="129"/>
      <c r="AQ20" s="129"/>
      <c r="AR20" s="129"/>
      <c r="AS20" s="129"/>
      <c r="AT20" s="129"/>
      <c r="AU20" s="129"/>
      <c r="AV20" s="129"/>
      <c r="AW20" s="129"/>
      <c r="AX20" s="129"/>
      <c r="AY20" s="129"/>
      <c r="AZ20" s="129"/>
      <c r="BA20" s="129"/>
      <c r="BB20" s="129"/>
      <c r="BC20" s="129"/>
      <c r="BD20" s="140" t="str">
        <f>C19</f>
        <v>Úprava pláně v zářezech v hor. 1-4, se zhutněním</v>
      </c>
      <c r="BE20" s="129"/>
      <c r="BF20" s="129"/>
      <c r="BG20" s="129"/>
      <c r="BH20" s="129"/>
      <c r="BI20" s="129"/>
      <c r="BJ20" s="129"/>
      <c r="BK20" s="129"/>
    </row>
    <row r="21" spans="1:104" x14ac:dyDescent="0.2">
      <c r="A21" s="141" t="s">
        <v>36</v>
      </c>
      <c r="B21" s="142" t="s">
        <v>32</v>
      </c>
      <c r="C21" s="143" t="s">
        <v>33</v>
      </c>
      <c r="D21" s="144"/>
      <c r="E21" s="145"/>
      <c r="F21" s="145"/>
      <c r="G21" s="146">
        <f>SUM(G10:G20)</f>
        <v>0</v>
      </c>
      <c r="H21" s="147"/>
      <c r="I21" s="148">
        <f>SUM(I10:I20)</f>
        <v>0</v>
      </c>
      <c r="J21" s="149"/>
      <c r="K21" s="148">
        <f>SUM(K10:K20)</f>
        <v>0</v>
      </c>
      <c r="O21" s="119"/>
      <c r="X21" s="150">
        <f>K21</f>
        <v>0</v>
      </c>
      <c r="Y21" s="150">
        <f>I21</f>
        <v>0</v>
      </c>
      <c r="Z21" s="151">
        <f>G21</f>
        <v>0</v>
      </c>
      <c r="AA21" s="129"/>
      <c r="AB21" s="129"/>
      <c r="AC21" s="129"/>
      <c r="AD21" s="129"/>
      <c r="AE21" s="129"/>
      <c r="AF21" s="129"/>
      <c r="AG21" s="129"/>
      <c r="AH21" s="129"/>
      <c r="AI21" s="129"/>
      <c r="AJ21" s="129"/>
      <c r="AK21" s="129"/>
      <c r="AL21" s="129"/>
      <c r="AM21" s="129"/>
      <c r="AN21" s="129"/>
      <c r="AO21" s="129"/>
      <c r="AP21" s="129"/>
      <c r="AQ21" s="129"/>
      <c r="AR21" s="129"/>
      <c r="AS21" s="129"/>
      <c r="AT21" s="129"/>
      <c r="AU21" s="129"/>
      <c r="AV21" s="129"/>
      <c r="AW21" s="129"/>
      <c r="AX21" s="129"/>
      <c r="AY21" s="129"/>
      <c r="AZ21" s="129"/>
      <c r="BA21" s="152"/>
      <c r="BB21" s="152"/>
      <c r="BC21" s="152"/>
      <c r="BD21" s="152"/>
      <c r="BE21" s="152"/>
      <c r="BF21" s="152"/>
      <c r="BG21" s="129"/>
      <c r="BH21" s="129"/>
      <c r="BI21" s="129"/>
      <c r="BJ21" s="129"/>
      <c r="BK21" s="129"/>
    </row>
    <row r="22" spans="1:104" ht="14.25" customHeight="1" x14ac:dyDescent="0.2">
      <c r="A22" s="109" t="s">
        <v>31</v>
      </c>
      <c r="B22" s="110" t="s">
        <v>70</v>
      </c>
      <c r="C22" s="111" t="s">
        <v>71</v>
      </c>
      <c r="D22" s="112"/>
      <c r="E22" s="113"/>
      <c r="F22" s="113"/>
      <c r="G22" s="114"/>
      <c r="H22" s="115"/>
      <c r="I22" s="116"/>
      <c r="J22" s="117"/>
      <c r="K22" s="118"/>
      <c r="O22" s="119"/>
    </row>
    <row r="23" spans="1:104" x14ac:dyDescent="0.2">
      <c r="A23" s="120">
        <v>8</v>
      </c>
      <c r="B23" s="121" t="s">
        <v>72</v>
      </c>
      <c r="C23" s="122" t="s">
        <v>73</v>
      </c>
      <c r="D23" s="123" t="s">
        <v>35</v>
      </c>
      <c r="E23" s="124">
        <v>66.650000000000006</v>
      </c>
      <c r="F23" s="125"/>
      <c r="G23" s="126">
        <f>E23*F23</f>
        <v>0</v>
      </c>
      <c r="H23" s="127">
        <v>0</v>
      </c>
      <c r="I23" s="128">
        <f>E23*H23</f>
        <v>0</v>
      </c>
      <c r="J23" s="127">
        <v>0</v>
      </c>
      <c r="K23" s="128">
        <f>E23*J23</f>
        <v>0</v>
      </c>
      <c r="O23" s="119"/>
      <c r="Z23" s="129"/>
      <c r="AA23" s="129">
        <v>1</v>
      </c>
      <c r="AB23" s="129">
        <v>1</v>
      </c>
      <c r="AC23" s="129">
        <v>1</v>
      </c>
      <c r="AD23" s="129"/>
      <c r="AE23" s="129"/>
      <c r="AF23" s="129"/>
      <c r="AG23" s="129"/>
      <c r="AH23" s="129"/>
      <c r="AI23" s="129"/>
      <c r="AJ23" s="129"/>
      <c r="AK23" s="129"/>
      <c r="AL23" s="129"/>
      <c r="AM23" s="129"/>
      <c r="AN23" s="129"/>
      <c r="AO23" s="129"/>
      <c r="AP23" s="129"/>
      <c r="AQ23" s="129"/>
      <c r="AR23" s="129"/>
      <c r="AS23" s="129"/>
      <c r="AT23" s="129"/>
      <c r="AU23" s="129"/>
      <c r="AV23" s="129"/>
      <c r="AW23" s="129"/>
      <c r="AX23" s="129"/>
      <c r="AY23" s="129"/>
      <c r="AZ23" s="129"/>
      <c r="BA23" s="129"/>
      <c r="BB23" s="129"/>
      <c r="BC23" s="129"/>
      <c r="BD23" s="129"/>
      <c r="BE23" s="129"/>
      <c r="BF23" s="129"/>
      <c r="BG23" s="129"/>
      <c r="BH23" s="129"/>
      <c r="BI23" s="129"/>
      <c r="BJ23" s="129"/>
      <c r="BK23" s="129"/>
      <c r="CA23" s="129">
        <v>1</v>
      </c>
      <c r="CB23" s="129">
        <v>1</v>
      </c>
      <c r="CZ23" s="81">
        <v>1</v>
      </c>
    </row>
    <row r="24" spans="1:104" x14ac:dyDescent="0.2">
      <c r="A24" s="130"/>
      <c r="B24" s="131"/>
      <c r="C24" s="203" t="s">
        <v>270</v>
      </c>
      <c r="D24" s="204"/>
      <c r="E24" s="134">
        <v>66.650000000000006</v>
      </c>
      <c r="F24" s="135"/>
      <c r="G24" s="136"/>
      <c r="H24" s="137"/>
      <c r="I24" s="132"/>
      <c r="J24" s="138"/>
      <c r="K24" s="132"/>
      <c r="M24" s="139" t="s">
        <v>270</v>
      </c>
      <c r="O24" s="119"/>
      <c r="Z24" s="129"/>
      <c r="AA24" s="129"/>
      <c r="AB24" s="129"/>
      <c r="AC24" s="129"/>
      <c r="AD24" s="129"/>
      <c r="AE24" s="129"/>
      <c r="AF24" s="129"/>
      <c r="AG24" s="129"/>
      <c r="AH24" s="129"/>
      <c r="AI24" s="129"/>
      <c r="AJ24" s="129"/>
      <c r="AK24" s="129"/>
      <c r="AL24" s="129"/>
      <c r="AM24" s="129"/>
      <c r="AN24" s="129"/>
      <c r="AO24" s="129"/>
      <c r="AP24" s="129"/>
      <c r="AQ24" s="129"/>
      <c r="AR24" s="129"/>
      <c r="AS24" s="129"/>
      <c r="AT24" s="129"/>
      <c r="AU24" s="129"/>
      <c r="AV24" s="129"/>
      <c r="AW24" s="129"/>
      <c r="AX24" s="129"/>
      <c r="AY24" s="129"/>
      <c r="AZ24" s="129"/>
      <c r="BA24" s="129"/>
      <c r="BB24" s="129"/>
      <c r="BC24" s="129"/>
      <c r="BD24" s="140" t="str">
        <f>C23</f>
        <v>Založení trávníku parkového výsevem v rovině</v>
      </c>
      <c r="BE24" s="129"/>
      <c r="BF24" s="129"/>
      <c r="BG24" s="129"/>
      <c r="BH24" s="129"/>
      <c r="BI24" s="129"/>
      <c r="BJ24" s="129"/>
      <c r="BK24" s="129"/>
    </row>
    <row r="25" spans="1:104" x14ac:dyDescent="0.2">
      <c r="A25" s="120">
        <v>9</v>
      </c>
      <c r="B25" s="121" t="s">
        <v>75</v>
      </c>
      <c r="C25" s="122" t="s">
        <v>76</v>
      </c>
      <c r="D25" s="123" t="s">
        <v>35</v>
      </c>
      <c r="E25" s="124">
        <v>39.99</v>
      </c>
      <c r="F25" s="125"/>
      <c r="G25" s="126">
        <f>E25*F25</f>
        <v>0</v>
      </c>
      <c r="H25" s="127">
        <v>0</v>
      </c>
      <c r="I25" s="128">
        <f>E25*H25</f>
        <v>0</v>
      </c>
      <c r="J25" s="127">
        <v>0</v>
      </c>
      <c r="K25" s="128">
        <f>E25*J25</f>
        <v>0</v>
      </c>
      <c r="O25" s="119"/>
      <c r="Z25" s="129"/>
      <c r="AA25" s="129">
        <v>1</v>
      </c>
      <c r="AB25" s="129">
        <v>1</v>
      </c>
      <c r="AC25" s="129">
        <v>1</v>
      </c>
      <c r="AD25" s="129"/>
      <c r="AE25" s="129"/>
      <c r="AF25" s="129"/>
      <c r="AG25" s="129"/>
      <c r="AH25" s="129"/>
      <c r="AI25" s="129"/>
      <c r="AJ25" s="129"/>
      <c r="AK25" s="129"/>
      <c r="AL25" s="129"/>
      <c r="AM25" s="129"/>
      <c r="AN25" s="129"/>
      <c r="AO25" s="129"/>
      <c r="AP25" s="129"/>
      <c r="AQ25" s="129"/>
      <c r="AR25" s="129"/>
      <c r="AS25" s="129"/>
      <c r="AT25" s="129"/>
      <c r="AU25" s="129"/>
      <c r="AV25" s="129"/>
      <c r="AW25" s="129"/>
      <c r="AX25" s="129"/>
      <c r="AY25" s="129"/>
      <c r="AZ25" s="129"/>
      <c r="BA25" s="129"/>
      <c r="BB25" s="129"/>
      <c r="BC25" s="129"/>
      <c r="BD25" s="129"/>
      <c r="BE25" s="129"/>
      <c r="BF25" s="129"/>
      <c r="BG25" s="129"/>
      <c r="BH25" s="129"/>
      <c r="BI25" s="129"/>
      <c r="BJ25" s="129"/>
      <c r="BK25" s="129"/>
      <c r="CA25" s="129">
        <v>1</v>
      </c>
      <c r="CB25" s="129">
        <v>1</v>
      </c>
      <c r="CZ25" s="81">
        <v>1</v>
      </c>
    </row>
    <row r="26" spans="1:104" x14ac:dyDescent="0.2">
      <c r="A26" s="130"/>
      <c r="B26" s="131"/>
      <c r="C26" s="203" t="s">
        <v>271</v>
      </c>
      <c r="D26" s="204"/>
      <c r="E26" s="134">
        <v>39.99</v>
      </c>
      <c r="F26" s="135"/>
      <c r="G26" s="136"/>
      <c r="H26" s="137"/>
      <c r="I26" s="132"/>
      <c r="J26" s="138"/>
      <c r="K26" s="132"/>
      <c r="M26" s="139" t="s">
        <v>271</v>
      </c>
      <c r="O26" s="119"/>
      <c r="Z26" s="129"/>
      <c r="AA26" s="129"/>
      <c r="AB26" s="129"/>
      <c r="AC26" s="129"/>
      <c r="AD26" s="129"/>
      <c r="AE26" s="129"/>
      <c r="AF26" s="129"/>
      <c r="AG26" s="129"/>
      <c r="AH26" s="129"/>
      <c r="AI26" s="129"/>
      <c r="AJ26" s="129"/>
      <c r="AK26" s="129"/>
      <c r="AL26" s="129"/>
      <c r="AM26" s="129"/>
      <c r="AN26" s="129"/>
      <c r="AO26" s="129"/>
      <c r="AP26" s="129"/>
      <c r="AQ26" s="129"/>
      <c r="AR26" s="129"/>
      <c r="AS26" s="129"/>
      <c r="AT26" s="129"/>
      <c r="AU26" s="129"/>
      <c r="AV26" s="129"/>
      <c r="AW26" s="129"/>
      <c r="AX26" s="129"/>
      <c r="AY26" s="129"/>
      <c r="AZ26" s="129"/>
      <c r="BA26" s="129"/>
      <c r="BB26" s="129"/>
      <c r="BC26" s="129"/>
      <c r="BD26" s="140" t="str">
        <f>C25</f>
        <v>Rozprostření ornice, rovina, tl. do 10 cm</v>
      </c>
      <c r="BE26" s="129"/>
      <c r="BF26" s="129"/>
      <c r="BG26" s="129"/>
      <c r="BH26" s="129"/>
      <c r="BI26" s="129"/>
      <c r="BJ26" s="129"/>
      <c r="BK26" s="129"/>
    </row>
    <row r="27" spans="1:104" x14ac:dyDescent="0.2">
      <c r="A27" s="120">
        <v>10</v>
      </c>
      <c r="B27" s="121" t="s">
        <v>78</v>
      </c>
      <c r="C27" s="122" t="s">
        <v>79</v>
      </c>
      <c r="D27" s="123" t="s">
        <v>35</v>
      </c>
      <c r="E27" s="124">
        <v>66.650000000000006</v>
      </c>
      <c r="F27" s="125"/>
      <c r="G27" s="126">
        <f>E27*F27</f>
        <v>0</v>
      </c>
      <c r="H27" s="127">
        <v>0</v>
      </c>
      <c r="I27" s="128">
        <f>E27*H27</f>
        <v>0</v>
      </c>
      <c r="J27" s="127">
        <v>0</v>
      </c>
      <c r="K27" s="128">
        <f>E27*J27</f>
        <v>0</v>
      </c>
      <c r="O27" s="119"/>
      <c r="Z27" s="129"/>
      <c r="AA27" s="129">
        <v>1</v>
      </c>
      <c r="AB27" s="129">
        <v>1</v>
      </c>
      <c r="AC27" s="129">
        <v>1</v>
      </c>
      <c r="AD27" s="129"/>
      <c r="AE27" s="129"/>
      <c r="AF27" s="129"/>
      <c r="AG27" s="129"/>
      <c r="AH27" s="129"/>
      <c r="AI27" s="129"/>
      <c r="AJ27" s="129"/>
      <c r="AK27" s="129"/>
      <c r="AL27" s="129"/>
      <c r="AM27" s="129"/>
      <c r="AN27" s="129"/>
      <c r="AO27" s="129"/>
      <c r="AP27" s="129"/>
      <c r="AQ27" s="129"/>
      <c r="AR27" s="129"/>
      <c r="AS27" s="129"/>
      <c r="AT27" s="129"/>
      <c r="AU27" s="129"/>
      <c r="AV27" s="129"/>
      <c r="AW27" s="129"/>
      <c r="AX27" s="129"/>
      <c r="AY27" s="129"/>
      <c r="AZ27" s="129"/>
      <c r="BA27" s="129"/>
      <c r="BB27" s="129"/>
      <c r="BC27" s="129"/>
      <c r="BD27" s="129"/>
      <c r="BE27" s="129"/>
      <c r="BF27" s="129"/>
      <c r="BG27" s="129"/>
      <c r="BH27" s="129"/>
      <c r="BI27" s="129"/>
      <c r="BJ27" s="129"/>
      <c r="BK27" s="129"/>
      <c r="CA27" s="129">
        <v>1</v>
      </c>
      <c r="CB27" s="129">
        <v>1</v>
      </c>
      <c r="CZ27" s="81">
        <v>1</v>
      </c>
    </row>
    <row r="28" spans="1:104" x14ac:dyDescent="0.2">
      <c r="A28" s="130"/>
      <c r="B28" s="131"/>
      <c r="C28" s="203" t="s">
        <v>270</v>
      </c>
      <c r="D28" s="204"/>
      <c r="E28" s="134">
        <v>66.650000000000006</v>
      </c>
      <c r="F28" s="135"/>
      <c r="G28" s="136"/>
      <c r="H28" s="137"/>
      <c r="I28" s="132"/>
      <c r="J28" s="138"/>
      <c r="K28" s="132"/>
      <c r="M28" s="139" t="s">
        <v>270</v>
      </c>
      <c r="O28" s="119"/>
      <c r="Z28" s="129"/>
      <c r="AA28" s="129"/>
      <c r="AB28" s="129"/>
      <c r="AC28" s="129"/>
      <c r="AD28" s="129"/>
      <c r="AE28" s="129"/>
      <c r="AF28" s="129"/>
      <c r="AG28" s="129"/>
      <c r="AH28" s="129"/>
      <c r="AI28" s="129"/>
      <c r="AJ28" s="129"/>
      <c r="AK28" s="129"/>
      <c r="AL28" s="129"/>
      <c r="AM28" s="129"/>
      <c r="AN28" s="129"/>
      <c r="AO28" s="129"/>
      <c r="AP28" s="129"/>
      <c r="AQ28" s="129"/>
      <c r="AR28" s="129"/>
      <c r="AS28" s="129"/>
      <c r="AT28" s="129"/>
      <c r="AU28" s="129"/>
      <c r="AV28" s="129"/>
      <c r="AW28" s="129"/>
      <c r="AX28" s="129"/>
      <c r="AY28" s="129"/>
      <c r="AZ28" s="129"/>
      <c r="BA28" s="129"/>
      <c r="BB28" s="129"/>
      <c r="BC28" s="129"/>
      <c r="BD28" s="140" t="str">
        <f>C27</f>
        <v>Plošná úprava terénu, nerovnosti do 10 cm v rovině</v>
      </c>
      <c r="BE28" s="129"/>
      <c r="BF28" s="129"/>
      <c r="BG28" s="129"/>
      <c r="BH28" s="129"/>
      <c r="BI28" s="129"/>
      <c r="BJ28" s="129"/>
      <c r="BK28" s="129"/>
    </row>
    <row r="29" spans="1:104" x14ac:dyDescent="0.2">
      <c r="A29" s="120">
        <v>11</v>
      </c>
      <c r="B29" s="121" t="s">
        <v>80</v>
      </c>
      <c r="C29" s="122" t="s">
        <v>81</v>
      </c>
      <c r="D29" s="123" t="s">
        <v>35</v>
      </c>
      <c r="E29" s="124">
        <v>66.650000000000006</v>
      </c>
      <c r="F29" s="125"/>
      <c r="G29" s="126">
        <f>E29*F29</f>
        <v>0</v>
      </c>
      <c r="H29" s="127">
        <v>0</v>
      </c>
      <c r="I29" s="128">
        <f>E29*H29</f>
        <v>0</v>
      </c>
      <c r="J29" s="127">
        <v>0</v>
      </c>
      <c r="K29" s="128">
        <f>E29*J29</f>
        <v>0</v>
      </c>
      <c r="O29" s="119"/>
      <c r="Z29" s="129"/>
      <c r="AA29" s="129">
        <v>1</v>
      </c>
      <c r="AB29" s="129">
        <v>1</v>
      </c>
      <c r="AC29" s="129">
        <v>1</v>
      </c>
      <c r="AD29" s="129"/>
      <c r="AE29" s="129"/>
      <c r="AF29" s="129"/>
      <c r="AG29" s="129"/>
      <c r="AH29" s="129"/>
      <c r="AI29" s="129"/>
      <c r="AJ29" s="129"/>
      <c r="AK29" s="129"/>
      <c r="AL29" s="129"/>
      <c r="AM29" s="129"/>
      <c r="AN29" s="129"/>
      <c r="AO29" s="129"/>
      <c r="AP29" s="129"/>
      <c r="AQ29" s="129"/>
      <c r="AR29" s="129"/>
      <c r="AS29" s="129"/>
      <c r="AT29" s="129"/>
      <c r="AU29" s="129"/>
      <c r="AV29" s="129"/>
      <c r="AW29" s="129"/>
      <c r="AX29" s="129"/>
      <c r="AY29" s="129"/>
      <c r="AZ29" s="129"/>
      <c r="BA29" s="129"/>
      <c r="BB29" s="129"/>
      <c r="BC29" s="129"/>
      <c r="BD29" s="129"/>
      <c r="BE29" s="129"/>
      <c r="BF29" s="129"/>
      <c r="BG29" s="129"/>
      <c r="BH29" s="129"/>
      <c r="BI29" s="129"/>
      <c r="BJ29" s="129"/>
      <c r="BK29" s="129"/>
      <c r="CA29" s="129">
        <v>1</v>
      </c>
      <c r="CB29" s="129">
        <v>1</v>
      </c>
      <c r="CZ29" s="81">
        <v>1</v>
      </c>
    </row>
    <row r="30" spans="1:104" x14ac:dyDescent="0.2">
      <c r="A30" s="120">
        <v>12</v>
      </c>
      <c r="B30" s="121" t="s">
        <v>82</v>
      </c>
      <c r="C30" s="122" t="s">
        <v>83</v>
      </c>
      <c r="D30" s="123" t="s">
        <v>35</v>
      </c>
      <c r="E30" s="124">
        <v>66.650000000000006</v>
      </c>
      <c r="F30" s="125"/>
      <c r="G30" s="126">
        <f>E30*F30</f>
        <v>0</v>
      </c>
      <c r="H30" s="127">
        <v>0</v>
      </c>
      <c r="I30" s="128">
        <f>E30*H30</f>
        <v>0</v>
      </c>
      <c r="J30" s="127">
        <v>0</v>
      </c>
      <c r="K30" s="128">
        <f>E30*J30</f>
        <v>0</v>
      </c>
      <c r="O30" s="119"/>
      <c r="Z30" s="129"/>
      <c r="AA30" s="129">
        <v>1</v>
      </c>
      <c r="AB30" s="129">
        <v>1</v>
      </c>
      <c r="AC30" s="129">
        <v>1</v>
      </c>
      <c r="AD30" s="129"/>
      <c r="AE30" s="129"/>
      <c r="AF30" s="129"/>
      <c r="AG30" s="129"/>
      <c r="AH30" s="129"/>
      <c r="AI30" s="129"/>
      <c r="AJ30" s="129"/>
      <c r="AK30" s="129"/>
      <c r="AL30" s="129"/>
      <c r="AM30" s="129"/>
      <c r="AN30" s="129"/>
      <c r="AO30" s="129"/>
      <c r="AP30" s="129"/>
      <c r="AQ30" s="129"/>
      <c r="AR30" s="129"/>
      <c r="AS30" s="129"/>
      <c r="AT30" s="129"/>
      <c r="AU30" s="129"/>
      <c r="AV30" s="129"/>
      <c r="AW30" s="129"/>
      <c r="AX30" s="129"/>
      <c r="AY30" s="129"/>
      <c r="AZ30" s="129"/>
      <c r="BA30" s="129"/>
      <c r="BB30" s="129"/>
      <c r="BC30" s="129"/>
      <c r="BD30" s="129"/>
      <c r="BE30" s="129"/>
      <c r="BF30" s="129"/>
      <c r="BG30" s="129"/>
      <c r="BH30" s="129"/>
      <c r="BI30" s="129"/>
      <c r="BJ30" s="129"/>
      <c r="BK30" s="129"/>
      <c r="CA30" s="129">
        <v>1</v>
      </c>
      <c r="CB30" s="129">
        <v>1</v>
      </c>
      <c r="CZ30" s="81">
        <v>1</v>
      </c>
    </row>
    <row r="31" spans="1:104" x14ac:dyDescent="0.2">
      <c r="A31" s="120">
        <v>13</v>
      </c>
      <c r="B31" s="121" t="s">
        <v>84</v>
      </c>
      <c r="C31" s="122" t="s">
        <v>85</v>
      </c>
      <c r="D31" s="123" t="s">
        <v>86</v>
      </c>
      <c r="E31" s="124">
        <v>18.661999999999999</v>
      </c>
      <c r="F31" s="125"/>
      <c r="G31" s="126">
        <f>E31*F31</f>
        <v>0</v>
      </c>
      <c r="H31" s="127">
        <v>9.9999999999944599E-4</v>
      </c>
      <c r="I31" s="128">
        <f>E31*H31</f>
        <v>1.8661999999989659E-2</v>
      </c>
      <c r="J31" s="127"/>
      <c r="K31" s="128">
        <f>E31*J31</f>
        <v>0</v>
      </c>
      <c r="O31" s="119"/>
      <c r="Z31" s="129"/>
      <c r="AA31" s="129">
        <v>3</v>
      </c>
      <c r="AB31" s="129">
        <v>1</v>
      </c>
      <c r="AC31" s="129">
        <v>572410</v>
      </c>
      <c r="AD31" s="129"/>
      <c r="AE31" s="129"/>
      <c r="AF31" s="129"/>
      <c r="AG31" s="129"/>
      <c r="AH31" s="129"/>
      <c r="AI31" s="129"/>
      <c r="AJ31" s="129"/>
      <c r="AK31" s="129"/>
      <c r="AL31" s="129"/>
      <c r="AM31" s="129"/>
      <c r="AN31" s="129"/>
      <c r="AO31" s="129"/>
      <c r="AP31" s="129"/>
      <c r="AQ31" s="129"/>
      <c r="AR31" s="129"/>
      <c r="AS31" s="129"/>
      <c r="AT31" s="129"/>
      <c r="AU31" s="129"/>
      <c r="AV31" s="129"/>
      <c r="AW31" s="129"/>
      <c r="AX31" s="129"/>
      <c r="AY31" s="129"/>
      <c r="AZ31" s="129"/>
      <c r="BA31" s="129"/>
      <c r="BB31" s="129"/>
      <c r="BC31" s="129"/>
      <c r="BD31" s="129"/>
      <c r="BE31" s="129"/>
      <c r="BF31" s="129"/>
      <c r="BG31" s="129"/>
      <c r="BH31" s="129"/>
      <c r="BI31" s="129"/>
      <c r="BJ31" s="129"/>
      <c r="BK31" s="129"/>
      <c r="CA31" s="129">
        <v>3</v>
      </c>
      <c r="CB31" s="129">
        <v>1</v>
      </c>
      <c r="CZ31" s="81">
        <v>1</v>
      </c>
    </row>
    <row r="32" spans="1:104" x14ac:dyDescent="0.2">
      <c r="A32" s="130"/>
      <c r="B32" s="131"/>
      <c r="C32" s="203" t="s">
        <v>272</v>
      </c>
      <c r="D32" s="204"/>
      <c r="E32" s="134">
        <v>13.33</v>
      </c>
      <c r="F32" s="135"/>
      <c r="G32" s="136"/>
      <c r="H32" s="137"/>
      <c r="I32" s="132"/>
      <c r="J32" s="138"/>
      <c r="K32" s="132"/>
      <c r="M32" s="139" t="s">
        <v>272</v>
      </c>
      <c r="O32" s="119"/>
      <c r="Z32" s="129"/>
      <c r="AA32" s="129"/>
      <c r="AB32" s="129"/>
      <c r="AC32" s="129"/>
      <c r="AD32" s="129"/>
      <c r="AE32" s="129"/>
      <c r="AF32" s="129"/>
      <c r="AG32" s="129"/>
      <c r="AH32" s="129"/>
      <c r="AI32" s="129"/>
      <c r="AJ32" s="129"/>
      <c r="AK32" s="129"/>
      <c r="AL32" s="129"/>
      <c r="AM32" s="129"/>
      <c r="AN32" s="129"/>
      <c r="AO32" s="129"/>
      <c r="AP32" s="129"/>
      <c r="AQ32" s="129"/>
      <c r="AR32" s="129"/>
      <c r="AS32" s="129"/>
      <c r="AT32" s="129"/>
      <c r="AU32" s="129"/>
      <c r="AV32" s="129"/>
      <c r="AW32" s="129"/>
      <c r="AX32" s="129"/>
      <c r="AY32" s="129"/>
      <c r="AZ32" s="129"/>
      <c r="BA32" s="129"/>
      <c r="BB32" s="129"/>
      <c r="BC32" s="129"/>
      <c r="BD32" s="140" t="str">
        <f>C31</f>
        <v>Směs travní parková II. mírná zátěž PROFI</v>
      </c>
      <c r="BE32" s="129"/>
      <c r="BF32" s="129"/>
      <c r="BG32" s="129"/>
      <c r="BH32" s="129"/>
      <c r="BI32" s="129"/>
      <c r="BJ32" s="129"/>
      <c r="BK32" s="129"/>
    </row>
    <row r="33" spans="1:104" x14ac:dyDescent="0.2">
      <c r="A33" s="130"/>
      <c r="B33" s="131"/>
      <c r="C33" s="203" t="s">
        <v>273</v>
      </c>
      <c r="D33" s="204"/>
      <c r="E33" s="134">
        <v>5.3319999999999999</v>
      </c>
      <c r="F33" s="135"/>
      <c r="G33" s="136"/>
      <c r="H33" s="137"/>
      <c r="I33" s="132"/>
      <c r="J33" s="138"/>
      <c r="K33" s="132"/>
      <c r="M33" s="139" t="s">
        <v>273</v>
      </c>
      <c r="O33" s="119"/>
      <c r="Z33" s="129"/>
      <c r="AA33" s="129"/>
      <c r="AB33" s="129"/>
      <c r="AC33" s="129"/>
      <c r="AD33" s="129"/>
      <c r="AE33" s="129"/>
      <c r="AF33" s="129"/>
      <c r="AG33" s="129"/>
      <c r="AH33" s="129"/>
      <c r="AI33" s="129"/>
      <c r="AJ33" s="129"/>
      <c r="AK33" s="129"/>
      <c r="AL33" s="129"/>
      <c r="AM33" s="129"/>
      <c r="AN33" s="129"/>
      <c r="AO33" s="129"/>
      <c r="AP33" s="129"/>
      <c r="AQ33" s="129"/>
      <c r="AR33" s="129"/>
      <c r="AS33" s="129"/>
      <c r="AT33" s="129"/>
      <c r="AU33" s="129"/>
      <c r="AV33" s="129"/>
      <c r="AW33" s="129"/>
      <c r="AX33" s="129"/>
      <c r="AY33" s="129"/>
      <c r="AZ33" s="129"/>
      <c r="BA33" s="129"/>
      <c r="BB33" s="129"/>
      <c r="BC33" s="129"/>
      <c r="BD33" s="140" t="str">
        <f>C32</f>
        <v>úsek č. 1-první osetí - spotřeba 200g/m2:66,65*200/1000</v>
      </c>
      <c r="BE33" s="129"/>
      <c r="BF33" s="129"/>
      <c r="BG33" s="129"/>
      <c r="BH33" s="129"/>
      <c r="BI33" s="129"/>
      <c r="BJ33" s="129"/>
      <c r="BK33" s="129"/>
    </row>
    <row r="34" spans="1:104" x14ac:dyDescent="0.2">
      <c r="A34" s="120">
        <v>14</v>
      </c>
      <c r="B34" s="121" t="s">
        <v>89</v>
      </c>
      <c r="C34" s="122" t="s">
        <v>90</v>
      </c>
      <c r="D34" s="123" t="s">
        <v>54</v>
      </c>
      <c r="E34" s="124">
        <v>4</v>
      </c>
      <c r="F34" s="125"/>
      <c r="G34" s="126">
        <f>E34*F34</f>
        <v>0</v>
      </c>
      <c r="H34" s="127">
        <v>1.6700000000000701</v>
      </c>
      <c r="I34" s="128">
        <f>E34*H34</f>
        <v>6.6800000000002804</v>
      </c>
      <c r="J34" s="127"/>
      <c r="K34" s="128">
        <f>E34*J34</f>
        <v>0</v>
      </c>
      <c r="O34" s="119"/>
      <c r="Z34" s="129"/>
      <c r="AA34" s="129">
        <v>3</v>
      </c>
      <c r="AB34" s="129">
        <v>10</v>
      </c>
      <c r="AC34" s="129">
        <v>10364200</v>
      </c>
      <c r="AD34" s="129"/>
      <c r="AE34" s="129"/>
      <c r="AF34" s="129"/>
      <c r="AG34" s="129"/>
      <c r="AH34" s="129"/>
      <c r="AI34" s="129"/>
      <c r="AJ34" s="129"/>
      <c r="AK34" s="129"/>
      <c r="AL34" s="129"/>
      <c r="AM34" s="129"/>
      <c r="AN34" s="129"/>
      <c r="AO34" s="129"/>
      <c r="AP34" s="129"/>
      <c r="AQ34" s="129"/>
      <c r="AR34" s="129"/>
      <c r="AS34" s="129"/>
      <c r="AT34" s="129"/>
      <c r="AU34" s="129"/>
      <c r="AV34" s="129"/>
      <c r="AW34" s="129"/>
      <c r="AX34" s="129"/>
      <c r="AY34" s="129"/>
      <c r="AZ34" s="129"/>
      <c r="BA34" s="129"/>
      <c r="BB34" s="129"/>
      <c r="BC34" s="129"/>
      <c r="BD34" s="129"/>
      <c r="BE34" s="129"/>
      <c r="BF34" s="129"/>
      <c r="BG34" s="129"/>
      <c r="BH34" s="129"/>
      <c r="BI34" s="129"/>
      <c r="BJ34" s="129"/>
      <c r="BK34" s="129"/>
      <c r="CA34" s="129">
        <v>3</v>
      </c>
      <c r="CB34" s="129">
        <v>10</v>
      </c>
      <c r="CZ34" s="81">
        <v>1</v>
      </c>
    </row>
    <row r="35" spans="1:104" x14ac:dyDescent="0.2">
      <c r="A35" s="130"/>
      <c r="B35" s="131"/>
      <c r="C35" s="203" t="s">
        <v>274</v>
      </c>
      <c r="D35" s="204"/>
      <c r="E35" s="134">
        <v>4</v>
      </c>
      <c r="F35" s="135"/>
      <c r="G35" s="136"/>
      <c r="H35" s="137"/>
      <c r="I35" s="132"/>
      <c r="J35" s="138"/>
      <c r="K35" s="132"/>
      <c r="M35" s="139">
        <v>4</v>
      </c>
      <c r="O35" s="119"/>
      <c r="Z35" s="129"/>
      <c r="AA35" s="129"/>
      <c r="AB35" s="129"/>
      <c r="AC35" s="129"/>
      <c r="AD35" s="129"/>
      <c r="AE35" s="129"/>
      <c r="AF35" s="129"/>
      <c r="AG35" s="129"/>
      <c r="AH35" s="129"/>
      <c r="AI35" s="129"/>
      <c r="AJ35" s="129"/>
      <c r="AK35" s="129"/>
      <c r="AL35" s="129"/>
      <c r="AM35" s="129"/>
      <c r="AN35" s="129"/>
      <c r="AO35" s="129"/>
      <c r="AP35" s="129"/>
      <c r="AQ35" s="129"/>
      <c r="AR35" s="129"/>
      <c r="AS35" s="129"/>
      <c r="AT35" s="129"/>
      <c r="AU35" s="129"/>
      <c r="AV35" s="129"/>
      <c r="AW35" s="129"/>
      <c r="AX35" s="129"/>
      <c r="AY35" s="129"/>
      <c r="AZ35" s="129"/>
      <c r="BA35" s="129"/>
      <c r="BB35" s="129"/>
      <c r="BC35" s="129"/>
      <c r="BD35" s="140" t="str">
        <f>C34</f>
        <v>Zemina se substrátem pro finální terénní úpravy</v>
      </c>
      <c r="BE35" s="129"/>
      <c r="BF35" s="129"/>
      <c r="BG35" s="129"/>
      <c r="BH35" s="129"/>
      <c r="BI35" s="129"/>
      <c r="BJ35" s="129"/>
      <c r="BK35" s="129"/>
    </row>
    <row r="36" spans="1:104" x14ac:dyDescent="0.2">
      <c r="A36" s="141" t="s">
        <v>36</v>
      </c>
      <c r="B36" s="142" t="s">
        <v>70</v>
      </c>
      <c r="C36" s="143" t="s">
        <v>71</v>
      </c>
      <c r="D36" s="144"/>
      <c r="E36" s="145"/>
      <c r="F36" s="145"/>
      <c r="G36" s="146">
        <f>SUM(G22:G35)</f>
        <v>0</v>
      </c>
      <c r="H36" s="147"/>
      <c r="I36" s="148">
        <f>SUM(I22:I35)</f>
        <v>6.6986620000002697</v>
      </c>
      <c r="J36" s="149"/>
      <c r="K36" s="148">
        <f>SUM(K22:K35)</f>
        <v>0</v>
      </c>
      <c r="O36" s="119"/>
      <c r="X36" s="150">
        <f>K36</f>
        <v>0</v>
      </c>
      <c r="Y36" s="150">
        <f>I36</f>
        <v>6.6986620000002697</v>
      </c>
      <c r="Z36" s="151">
        <f>G36</f>
        <v>0</v>
      </c>
      <c r="AA36" s="129"/>
      <c r="AB36" s="129"/>
      <c r="AC36" s="129"/>
      <c r="AD36" s="129"/>
      <c r="AE36" s="129"/>
      <c r="AF36" s="129"/>
      <c r="AG36" s="129"/>
      <c r="AH36" s="129"/>
      <c r="AI36" s="129"/>
      <c r="AJ36" s="129"/>
      <c r="AK36" s="129"/>
      <c r="AL36" s="129"/>
      <c r="AM36" s="129"/>
      <c r="AN36" s="129"/>
      <c r="AO36" s="129"/>
      <c r="AP36" s="129"/>
      <c r="AQ36" s="129"/>
      <c r="AR36" s="129"/>
      <c r="AS36" s="129"/>
      <c r="AT36" s="129"/>
      <c r="AU36" s="129"/>
      <c r="AV36" s="129"/>
      <c r="AW36" s="129"/>
      <c r="AX36" s="129"/>
      <c r="AY36" s="129"/>
      <c r="AZ36" s="129"/>
      <c r="BA36" s="152"/>
      <c r="BB36" s="152"/>
      <c r="BC36" s="152"/>
      <c r="BD36" s="152"/>
      <c r="BE36" s="152"/>
      <c r="BF36" s="152"/>
      <c r="BG36" s="129"/>
      <c r="BH36" s="129"/>
      <c r="BI36" s="129"/>
      <c r="BJ36" s="129"/>
      <c r="BK36" s="129"/>
    </row>
    <row r="37" spans="1:104" ht="14.25" customHeight="1" x14ac:dyDescent="0.2">
      <c r="A37" s="109" t="s">
        <v>31</v>
      </c>
      <c r="B37" s="110" t="s">
        <v>92</v>
      </c>
      <c r="C37" s="111" t="s">
        <v>93</v>
      </c>
      <c r="D37" s="112"/>
      <c r="E37" s="113"/>
      <c r="F37" s="113"/>
      <c r="G37" s="114"/>
      <c r="H37" s="115"/>
      <c r="I37" s="116"/>
      <c r="J37" s="117"/>
      <c r="K37" s="118"/>
      <c r="O37" s="119"/>
    </row>
    <row r="38" spans="1:104" ht="22.5" x14ac:dyDescent="0.2">
      <c r="A38" s="120">
        <v>15</v>
      </c>
      <c r="B38" s="121" t="s">
        <v>94</v>
      </c>
      <c r="C38" s="122" t="s">
        <v>95</v>
      </c>
      <c r="D38" s="123" t="s">
        <v>35</v>
      </c>
      <c r="E38" s="124">
        <v>256.3</v>
      </c>
      <c r="F38" s="125"/>
      <c r="G38" s="126">
        <f>E38*F38</f>
        <v>0</v>
      </c>
      <c r="H38" s="127">
        <v>0.37800000000015599</v>
      </c>
      <c r="I38" s="128">
        <f>E38*H38</f>
        <v>96.881400000039989</v>
      </c>
      <c r="J38" s="127">
        <v>0</v>
      </c>
      <c r="K38" s="128">
        <f>E38*J38</f>
        <v>0</v>
      </c>
      <c r="O38" s="119"/>
      <c r="Z38" s="129"/>
      <c r="AA38" s="129">
        <v>1</v>
      </c>
      <c r="AB38" s="129">
        <v>1</v>
      </c>
      <c r="AC38" s="129">
        <v>1</v>
      </c>
      <c r="AD38" s="129"/>
      <c r="AE38" s="129"/>
      <c r="AF38" s="129"/>
      <c r="AG38" s="129"/>
      <c r="AH38" s="129"/>
      <c r="AI38" s="129"/>
      <c r="AJ38" s="129"/>
      <c r="AK38" s="129"/>
      <c r="AL38" s="129"/>
      <c r="AM38" s="129"/>
      <c r="AN38" s="129"/>
      <c r="AO38" s="129"/>
      <c r="AP38" s="129"/>
      <c r="AQ38" s="129"/>
      <c r="AR38" s="129"/>
      <c r="AS38" s="129"/>
      <c r="AT38" s="129"/>
      <c r="AU38" s="129"/>
      <c r="AV38" s="129"/>
      <c r="AW38" s="129"/>
      <c r="AX38" s="129"/>
      <c r="AY38" s="129"/>
      <c r="AZ38" s="129"/>
      <c r="BA38" s="129"/>
      <c r="BB38" s="129"/>
      <c r="BC38" s="129"/>
      <c r="BD38" s="129"/>
      <c r="BE38" s="129"/>
      <c r="BF38" s="129"/>
      <c r="BG38" s="129"/>
      <c r="BH38" s="129"/>
      <c r="BI38" s="129"/>
      <c r="BJ38" s="129"/>
      <c r="BK38" s="129"/>
      <c r="CA38" s="129">
        <v>1</v>
      </c>
      <c r="CB38" s="129">
        <v>1</v>
      </c>
      <c r="CZ38" s="81">
        <v>1</v>
      </c>
    </row>
    <row r="39" spans="1:104" x14ac:dyDescent="0.2">
      <c r="A39" s="130"/>
      <c r="B39" s="131"/>
      <c r="C39" s="205"/>
      <c r="D39" s="206"/>
      <c r="E39" s="206"/>
      <c r="F39" s="206"/>
      <c r="G39" s="207"/>
      <c r="I39" s="132"/>
      <c r="K39" s="132"/>
      <c r="L39" s="133"/>
      <c r="O39" s="119"/>
      <c r="Z39" s="129"/>
      <c r="AA39" s="129"/>
      <c r="AB39" s="129"/>
      <c r="AC39" s="129"/>
      <c r="AD39" s="129"/>
      <c r="AE39" s="129"/>
      <c r="AF39" s="129"/>
      <c r="AG39" s="129"/>
      <c r="AH39" s="129"/>
      <c r="AI39" s="129"/>
      <c r="AJ39" s="129"/>
      <c r="AK39" s="129"/>
      <c r="AL39" s="129"/>
      <c r="AM39" s="129"/>
      <c r="AN39" s="129"/>
      <c r="AO39" s="129"/>
      <c r="AP39" s="129"/>
      <c r="AQ39" s="129"/>
      <c r="AR39" s="129"/>
      <c r="AS39" s="129"/>
      <c r="AT39" s="129"/>
      <c r="AU39" s="129"/>
      <c r="AV39" s="129"/>
      <c r="AW39" s="129"/>
      <c r="AX39" s="129"/>
      <c r="AY39" s="129"/>
      <c r="AZ39" s="129"/>
      <c r="BA39" s="129"/>
      <c r="BB39" s="129"/>
      <c r="BC39" s="129"/>
      <c r="BD39" s="129"/>
      <c r="BE39" s="129"/>
      <c r="BF39" s="129"/>
      <c r="BG39" s="129"/>
      <c r="BH39" s="129"/>
      <c r="BI39" s="129"/>
      <c r="BJ39" s="129"/>
      <c r="BK39" s="129"/>
    </row>
    <row r="40" spans="1:104" x14ac:dyDescent="0.2">
      <c r="A40" s="130"/>
      <c r="B40" s="131"/>
      <c r="C40" s="203" t="s">
        <v>275</v>
      </c>
      <c r="D40" s="204"/>
      <c r="E40" s="134">
        <v>256.3</v>
      </c>
      <c r="F40" s="135"/>
      <c r="G40" s="136"/>
      <c r="H40" s="137"/>
      <c r="I40" s="132"/>
      <c r="J40" s="138"/>
      <c r="K40" s="132"/>
      <c r="M40" s="139" t="s">
        <v>275</v>
      </c>
      <c r="O40" s="119"/>
      <c r="Z40" s="129"/>
      <c r="AA40" s="129"/>
      <c r="AB40" s="129"/>
      <c r="AC40" s="129"/>
      <c r="AD40" s="129"/>
      <c r="AE40" s="129"/>
      <c r="AF40" s="129"/>
      <c r="AG40" s="129"/>
      <c r="AH40" s="129"/>
      <c r="AI40" s="129"/>
      <c r="AJ40" s="129"/>
      <c r="AK40" s="129"/>
      <c r="AL40" s="129"/>
      <c r="AM40" s="129"/>
      <c r="AN40" s="129"/>
      <c r="AO40" s="129"/>
      <c r="AP40" s="129"/>
      <c r="AQ40" s="129"/>
      <c r="AR40" s="129"/>
      <c r="AS40" s="129"/>
      <c r="AT40" s="129"/>
      <c r="AU40" s="129"/>
      <c r="AV40" s="129"/>
      <c r="AW40" s="129"/>
      <c r="AX40" s="129"/>
      <c r="AY40" s="129"/>
      <c r="AZ40" s="129"/>
      <c r="BA40" s="129"/>
      <c r="BB40" s="129"/>
      <c r="BC40" s="129"/>
      <c r="BD40" s="140">
        <f>C39</f>
        <v>0</v>
      </c>
      <c r="BE40" s="129"/>
      <c r="BF40" s="129"/>
      <c r="BG40" s="129"/>
      <c r="BH40" s="129"/>
      <c r="BI40" s="129"/>
      <c r="BJ40" s="129"/>
      <c r="BK40" s="129"/>
    </row>
    <row r="41" spans="1:104" ht="22.5" x14ac:dyDescent="0.2">
      <c r="A41" s="120">
        <v>16</v>
      </c>
      <c r="B41" s="121" t="s">
        <v>97</v>
      </c>
      <c r="C41" s="122" t="s">
        <v>98</v>
      </c>
      <c r="D41" s="123" t="s">
        <v>35</v>
      </c>
      <c r="E41" s="124">
        <v>296.29000000000002</v>
      </c>
      <c r="F41" s="125"/>
      <c r="G41" s="126">
        <f>E41*F41</f>
        <v>0</v>
      </c>
      <c r="H41" s="127">
        <v>0.36833999999998901</v>
      </c>
      <c r="I41" s="128">
        <f>E41*H41</f>
        <v>109.13545859999675</v>
      </c>
      <c r="J41" s="127">
        <v>0</v>
      </c>
      <c r="K41" s="128">
        <f>E41*J41</f>
        <v>0</v>
      </c>
      <c r="O41" s="119"/>
      <c r="Z41" s="129"/>
      <c r="AA41" s="129">
        <v>1</v>
      </c>
      <c r="AB41" s="129">
        <v>1</v>
      </c>
      <c r="AC41" s="129">
        <v>1</v>
      </c>
      <c r="AD41" s="129"/>
      <c r="AE41" s="129"/>
      <c r="AF41" s="129"/>
      <c r="AG41" s="129"/>
      <c r="AH41" s="129"/>
      <c r="AI41" s="129"/>
      <c r="AJ41" s="129"/>
      <c r="AK41" s="129"/>
      <c r="AL41" s="129"/>
      <c r="AM41" s="129"/>
      <c r="AN41" s="129"/>
      <c r="AO41" s="129"/>
      <c r="AP41" s="129"/>
      <c r="AQ41" s="129"/>
      <c r="AR41" s="129"/>
      <c r="AS41" s="129"/>
      <c r="AT41" s="129"/>
      <c r="AU41" s="129"/>
      <c r="AV41" s="129"/>
      <c r="AW41" s="129"/>
      <c r="AX41" s="129"/>
      <c r="AY41" s="129"/>
      <c r="AZ41" s="129"/>
      <c r="BA41" s="129"/>
      <c r="BB41" s="129"/>
      <c r="BC41" s="129"/>
      <c r="BD41" s="129"/>
      <c r="BE41" s="129"/>
      <c r="BF41" s="129"/>
      <c r="BG41" s="129"/>
      <c r="BH41" s="129"/>
      <c r="BI41" s="129"/>
      <c r="BJ41" s="129"/>
      <c r="BK41" s="129"/>
      <c r="CA41" s="129">
        <v>1</v>
      </c>
      <c r="CB41" s="129">
        <v>1</v>
      </c>
      <c r="CZ41" s="81">
        <v>1</v>
      </c>
    </row>
    <row r="42" spans="1:104" x14ac:dyDescent="0.2">
      <c r="A42" s="130"/>
      <c r="B42" s="131"/>
      <c r="C42" s="203" t="s">
        <v>276</v>
      </c>
      <c r="D42" s="204"/>
      <c r="E42" s="134">
        <v>296.29000000000002</v>
      </c>
      <c r="F42" s="135"/>
      <c r="G42" s="136"/>
      <c r="H42" s="137"/>
      <c r="I42" s="132"/>
      <c r="J42" s="138"/>
      <c r="K42" s="132"/>
      <c r="M42" s="139" t="s">
        <v>276</v>
      </c>
      <c r="O42" s="119"/>
      <c r="Z42" s="129"/>
      <c r="AA42" s="129"/>
      <c r="AB42" s="129"/>
      <c r="AC42" s="129"/>
      <c r="AD42" s="129"/>
      <c r="AE42" s="129"/>
      <c r="AF42" s="129"/>
      <c r="AG42" s="129"/>
      <c r="AH42" s="129"/>
      <c r="AI42" s="129"/>
      <c r="AJ42" s="129"/>
      <c r="AK42" s="129"/>
      <c r="AL42" s="129"/>
      <c r="AM42" s="129"/>
      <c r="AN42" s="129"/>
      <c r="AO42" s="129"/>
      <c r="AP42" s="129"/>
      <c r="AQ42" s="129"/>
      <c r="AR42" s="129"/>
      <c r="AS42" s="129"/>
      <c r="AT42" s="129"/>
      <c r="AU42" s="129"/>
      <c r="AV42" s="129"/>
      <c r="AW42" s="129"/>
      <c r="AX42" s="129"/>
      <c r="AY42" s="129"/>
      <c r="AZ42" s="129"/>
      <c r="BA42" s="129"/>
      <c r="BB42" s="129"/>
      <c r="BC42" s="129"/>
      <c r="BD42" s="140" t="str">
        <f>C41</f>
        <v>Podklad z drceného kameniva tl. po zhutnění 15 cm fr. 16-32 mm</v>
      </c>
      <c r="BE42" s="129"/>
      <c r="BF42" s="129"/>
      <c r="BG42" s="129"/>
      <c r="BH42" s="129"/>
      <c r="BI42" s="129"/>
      <c r="BJ42" s="129"/>
      <c r="BK42" s="129"/>
    </row>
    <row r="43" spans="1:104" ht="22.5" x14ac:dyDescent="0.2">
      <c r="A43" s="120">
        <v>17</v>
      </c>
      <c r="B43" s="121" t="s">
        <v>100</v>
      </c>
      <c r="C43" s="122" t="s">
        <v>101</v>
      </c>
      <c r="D43" s="123" t="s">
        <v>35</v>
      </c>
      <c r="E43" s="124">
        <v>302.95499999999998</v>
      </c>
      <c r="F43" s="125"/>
      <c r="G43" s="126">
        <f>E43*F43</f>
        <v>0</v>
      </c>
      <c r="H43" s="127">
        <v>0</v>
      </c>
      <c r="I43" s="128">
        <f>E43*H43</f>
        <v>0</v>
      </c>
      <c r="J43" s="127">
        <v>0</v>
      </c>
      <c r="K43" s="128">
        <f>E43*J43</f>
        <v>0</v>
      </c>
      <c r="O43" s="119"/>
      <c r="Z43" s="129"/>
      <c r="AA43" s="129">
        <v>1</v>
      </c>
      <c r="AB43" s="129">
        <v>1</v>
      </c>
      <c r="AC43" s="129">
        <v>1</v>
      </c>
      <c r="AD43" s="129"/>
      <c r="AE43" s="129"/>
      <c r="AF43" s="129"/>
      <c r="AG43" s="129"/>
      <c r="AH43" s="129"/>
      <c r="AI43" s="129"/>
      <c r="AJ43" s="129"/>
      <c r="AK43" s="129"/>
      <c r="AL43" s="129"/>
      <c r="AM43" s="129"/>
      <c r="AN43" s="129"/>
      <c r="AO43" s="129"/>
      <c r="AP43" s="129"/>
      <c r="AQ43" s="129"/>
      <c r="AR43" s="129"/>
      <c r="AS43" s="129"/>
      <c r="AT43" s="129"/>
      <c r="AU43" s="129"/>
      <c r="AV43" s="129"/>
      <c r="AW43" s="129"/>
      <c r="AX43" s="129"/>
      <c r="AY43" s="129"/>
      <c r="AZ43" s="129"/>
      <c r="BA43" s="129"/>
      <c r="BB43" s="129"/>
      <c r="BC43" s="129"/>
      <c r="BD43" s="129"/>
      <c r="BE43" s="129"/>
      <c r="BF43" s="129"/>
      <c r="BG43" s="129"/>
      <c r="BH43" s="129"/>
      <c r="BI43" s="129"/>
      <c r="BJ43" s="129"/>
      <c r="BK43" s="129"/>
      <c r="CA43" s="129">
        <v>1</v>
      </c>
      <c r="CB43" s="129">
        <v>1</v>
      </c>
      <c r="CZ43" s="81">
        <v>1</v>
      </c>
    </row>
    <row r="44" spans="1:104" x14ac:dyDescent="0.2">
      <c r="A44" s="130"/>
      <c r="B44" s="131"/>
      <c r="C44" s="203" t="s">
        <v>269</v>
      </c>
      <c r="D44" s="204"/>
      <c r="E44" s="134">
        <v>302.95499999999998</v>
      </c>
      <c r="F44" s="135"/>
      <c r="G44" s="136"/>
      <c r="H44" s="137"/>
      <c r="I44" s="132"/>
      <c r="J44" s="138"/>
      <c r="K44" s="132"/>
      <c r="M44" s="139" t="s">
        <v>269</v>
      </c>
      <c r="O44" s="119"/>
      <c r="Z44" s="129"/>
      <c r="AA44" s="129"/>
      <c r="AB44" s="129"/>
      <c r="AC44" s="129"/>
      <c r="AD44" s="129"/>
      <c r="AE44" s="129"/>
      <c r="AF44" s="129"/>
      <c r="AG44" s="129"/>
      <c r="AH44" s="129"/>
      <c r="AI44" s="129"/>
      <c r="AJ44" s="129"/>
      <c r="AK44" s="129"/>
      <c r="AL44" s="129"/>
      <c r="AM44" s="129"/>
      <c r="AN44" s="129"/>
      <c r="AO44" s="129"/>
      <c r="AP44" s="129"/>
      <c r="AQ44" s="129"/>
      <c r="AR44" s="129"/>
      <c r="AS44" s="129"/>
      <c r="AT44" s="129"/>
      <c r="AU44" s="129"/>
      <c r="AV44" s="129"/>
      <c r="AW44" s="129"/>
      <c r="AX44" s="129"/>
      <c r="AY44" s="129"/>
      <c r="AZ44" s="129"/>
      <c r="BA44" s="129"/>
      <c r="BB44" s="129"/>
      <c r="BC44" s="129"/>
      <c r="BD44" s="140" t="str">
        <f>C43</f>
        <v>Zřízení vrstvy z geotextilie skl.do 1:5, š. do 3 m materiál ve specifikaci</v>
      </c>
      <c r="BE44" s="129"/>
      <c r="BF44" s="129"/>
      <c r="BG44" s="129"/>
      <c r="BH44" s="129"/>
      <c r="BI44" s="129"/>
      <c r="BJ44" s="129"/>
      <c r="BK44" s="129"/>
    </row>
    <row r="45" spans="1:104" x14ac:dyDescent="0.2">
      <c r="A45" s="120">
        <v>18</v>
      </c>
      <c r="B45" s="121" t="s">
        <v>102</v>
      </c>
      <c r="C45" s="122" t="s">
        <v>103</v>
      </c>
      <c r="D45" s="123" t="s">
        <v>35</v>
      </c>
      <c r="E45" s="124">
        <v>312.0437</v>
      </c>
      <c r="F45" s="125"/>
      <c r="G45" s="126">
        <f>E45*F45</f>
        <v>0</v>
      </c>
      <c r="H45" s="127">
        <v>4.99999999999723E-4</v>
      </c>
      <c r="I45" s="128">
        <f>E45*H45</f>
        <v>0.15602184999991356</v>
      </c>
      <c r="J45" s="127"/>
      <c r="K45" s="128">
        <f>E45*J45</f>
        <v>0</v>
      </c>
      <c r="O45" s="119"/>
      <c r="Z45" s="129"/>
      <c r="AA45" s="129">
        <v>3</v>
      </c>
      <c r="AB45" s="129">
        <v>1</v>
      </c>
      <c r="AC45" s="129">
        <v>67390529</v>
      </c>
      <c r="AD45" s="129"/>
      <c r="AE45" s="129"/>
      <c r="AF45" s="129"/>
      <c r="AG45" s="129"/>
      <c r="AH45" s="129"/>
      <c r="AI45" s="129"/>
      <c r="AJ45" s="129"/>
      <c r="AK45" s="129"/>
      <c r="AL45" s="129"/>
      <c r="AM45" s="129"/>
      <c r="AN45" s="129"/>
      <c r="AO45" s="129"/>
      <c r="AP45" s="129"/>
      <c r="AQ45" s="129"/>
      <c r="AR45" s="129"/>
      <c r="AS45" s="129"/>
      <c r="AT45" s="129"/>
      <c r="AU45" s="129"/>
      <c r="AV45" s="129"/>
      <c r="AW45" s="129"/>
      <c r="AX45" s="129"/>
      <c r="AY45" s="129"/>
      <c r="AZ45" s="129"/>
      <c r="BA45" s="129"/>
      <c r="BB45" s="129"/>
      <c r="BC45" s="129"/>
      <c r="BD45" s="129"/>
      <c r="BE45" s="129"/>
      <c r="BF45" s="129"/>
      <c r="BG45" s="129"/>
      <c r="BH45" s="129"/>
      <c r="BI45" s="129"/>
      <c r="BJ45" s="129"/>
      <c r="BK45" s="129"/>
      <c r="CA45" s="129">
        <v>3</v>
      </c>
      <c r="CB45" s="129">
        <v>1</v>
      </c>
      <c r="CZ45" s="81">
        <v>1</v>
      </c>
    </row>
    <row r="46" spans="1:104" x14ac:dyDescent="0.2">
      <c r="A46" s="130"/>
      <c r="B46" s="131"/>
      <c r="C46" s="203" t="s">
        <v>277</v>
      </c>
      <c r="D46" s="204"/>
      <c r="E46" s="134">
        <v>312.0437</v>
      </c>
      <c r="F46" s="135"/>
      <c r="G46" s="136"/>
      <c r="H46" s="137"/>
      <c r="I46" s="132"/>
      <c r="J46" s="138"/>
      <c r="K46" s="132"/>
      <c r="M46" s="139" t="s">
        <v>277</v>
      </c>
      <c r="O46" s="119"/>
      <c r="Z46" s="129"/>
      <c r="AA46" s="129"/>
      <c r="AB46" s="129"/>
      <c r="AC46" s="129"/>
      <c r="AD46" s="129"/>
      <c r="AE46" s="129"/>
      <c r="AF46" s="129"/>
      <c r="AG46" s="129"/>
      <c r="AH46" s="129"/>
      <c r="AI46" s="129"/>
      <c r="AJ46" s="129"/>
      <c r="AK46" s="129"/>
      <c r="AL46" s="129"/>
      <c r="AM46" s="129"/>
      <c r="AN46" s="129"/>
      <c r="AO46" s="129"/>
      <c r="AP46" s="129"/>
      <c r="AQ46" s="129"/>
      <c r="AR46" s="129"/>
      <c r="AS46" s="129"/>
      <c r="AT46" s="129"/>
      <c r="AU46" s="129"/>
      <c r="AV46" s="129"/>
      <c r="AW46" s="129"/>
      <c r="AX46" s="129"/>
      <c r="AY46" s="129"/>
      <c r="AZ46" s="129"/>
      <c r="BA46" s="129"/>
      <c r="BB46" s="129"/>
      <c r="BC46" s="129"/>
      <c r="BD46" s="140" t="str">
        <f>C45</f>
        <v>Geotextilie netkaná 500 g/m2</v>
      </c>
      <c r="BE46" s="129"/>
      <c r="BF46" s="129"/>
      <c r="BG46" s="129"/>
      <c r="BH46" s="129"/>
      <c r="BI46" s="129"/>
      <c r="BJ46" s="129"/>
      <c r="BK46" s="129"/>
    </row>
    <row r="47" spans="1:104" x14ac:dyDescent="0.2">
      <c r="A47" s="141" t="s">
        <v>36</v>
      </c>
      <c r="B47" s="142" t="s">
        <v>92</v>
      </c>
      <c r="C47" s="143" t="s">
        <v>93</v>
      </c>
      <c r="D47" s="144"/>
      <c r="E47" s="145"/>
      <c r="F47" s="145"/>
      <c r="G47" s="146">
        <f>SUM(G37:G46)</f>
        <v>0</v>
      </c>
      <c r="H47" s="147"/>
      <c r="I47" s="148">
        <f>SUM(I37:I46)</f>
        <v>206.17288045003667</v>
      </c>
      <c r="J47" s="149"/>
      <c r="K47" s="148">
        <f>SUM(K37:K46)</f>
        <v>0</v>
      </c>
      <c r="O47" s="119"/>
      <c r="X47" s="150">
        <f>K47</f>
        <v>0</v>
      </c>
      <c r="Y47" s="150">
        <f>I47</f>
        <v>206.17288045003667</v>
      </c>
      <c r="Z47" s="151">
        <f>G47</f>
        <v>0</v>
      </c>
      <c r="AA47" s="129"/>
      <c r="AB47" s="129"/>
      <c r="AC47" s="129"/>
      <c r="AD47" s="129"/>
      <c r="AE47" s="129"/>
      <c r="AF47" s="129"/>
      <c r="AG47" s="129"/>
      <c r="AH47" s="129"/>
      <c r="AI47" s="129"/>
      <c r="AJ47" s="129"/>
      <c r="AK47" s="129"/>
      <c r="AL47" s="129"/>
      <c r="AM47" s="129"/>
      <c r="AN47" s="129"/>
      <c r="AO47" s="129"/>
      <c r="AP47" s="129"/>
      <c r="AQ47" s="129"/>
      <c r="AR47" s="129"/>
      <c r="AS47" s="129"/>
      <c r="AT47" s="129"/>
      <c r="AU47" s="129"/>
      <c r="AV47" s="129"/>
      <c r="AW47" s="129"/>
      <c r="AX47" s="129"/>
      <c r="AY47" s="129"/>
      <c r="AZ47" s="129"/>
      <c r="BA47" s="152"/>
      <c r="BB47" s="152"/>
      <c r="BC47" s="152"/>
      <c r="BD47" s="152"/>
      <c r="BE47" s="152"/>
      <c r="BF47" s="152"/>
      <c r="BG47" s="129"/>
      <c r="BH47" s="129"/>
      <c r="BI47" s="129"/>
      <c r="BJ47" s="129"/>
      <c r="BK47" s="129"/>
    </row>
    <row r="48" spans="1:104" ht="14.25" customHeight="1" x14ac:dyDescent="0.2">
      <c r="A48" s="109" t="s">
        <v>31</v>
      </c>
      <c r="B48" s="110" t="s">
        <v>105</v>
      </c>
      <c r="C48" s="111" t="s">
        <v>106</v>
      </c>
      <c r="D48" s="112"/>
      <c r="E48" s="113"/>
      <c r="F48" s="113"/>
      <c r="G48" s="114"/>
      <c r="H48" s="115"/>
      <c r="I48" s="116"/>
      <c r="J48" s="117"/>
      <c r="K48" s="118"/>
      <c r="O48" s="119"/>
    </row>
    <row r="49" spans="1:104" x14ac:dyDescent="0.2">
      <c r="A49" s="120">
        <v>19</v>
      </c>
      <c r="B49" s="121" t="s">
        <v>107</v>
      </c>
      <c r="C49" s="122" t="s">
        <v>108</v>
      </c>
      <c r="D49" s="123" t="s">
        <v>35</v>
      </c>
      <c r="E49" s="124">
        <v>256.3</v>
      </c>
      <c r="F49" s="125"/>
      <c r="G49" s="126">
        <f>E49*F49</f>
        <v>0</v>
      </c>
      <c r="H49" s="127">
        <v>7.3899999999980495E-2</v>
      </c>
      <c r="I49" s="128">
        <f>E49*H49</f>
        <v>18.940569999995002</v>
      </c>
      <c r="J49" s="127">
        <v>0</v>
      </c>
      <c r="K49" s="128">
        <f>E49*J49</f>
        <v>0</v>
      </c>
      <c r="O49" s="119"/>
      <c r="Z49" s="129"/>
      <c r="AA49" s="129">
        <v>1</v>
      </c>
      <c r="AB49" s="129">
        <v>1</v>
      </c>
      <c r="AC49" s="129">
        <v>1</v>
      </c>
      <c r="AD49" s="129"/>
      <c r="AE49" s="129"/>
      <c r="AF49" s="129"/>
      <c r="AG49" s="129"/>
      <c r="AH49" s="129"/>
      <c r="AI49" s="129"/>
      <c r="AJ49" s="129"/>
      <c r="AK49" s="129"/>
      <c r="AL49" s="129"/>
      <c r="AM49" s="129"/>
      <c r="AN49" s="129"/>
      <c r="AO49" s="129"/>
      <c r="AP49" s="129"/>
      <c r="AQ49" s="129"/>
      <c r="AR49" s="129"/>
      <c r="AS49" s="129"/>
      <c r="AT49" s="129"/>
      <c r="AU49" s="129"/>
      <c r="AV49" s="129"/>
      <c r="AW49" s="129"/>
      <c r="AX49" s="129"/>
      <c r="AY49" s="129"/>
      <c r="AZ49" s="129"/>
      <c r="BA49" s="129"/>
      <c r="BB49" s="129"/>
      <c r="BC49" s="129"/>
      <c r="BD49" s="129"/>
      <c r="BE49" s="129"/>
      <c r="BF49" s="129"/>
      <c r="BG49" s="129"/>
      <c r="BH49" s="129"/>
      <c r="BI49" s="129"/>
      <c r="BJ49" s="129"/>
      <c r="BK49" s="129"/>
      <c r="CA49" s="129">
        <v>1</v>
      </c>
      <c r="CB49" s="129">
        <v>1</v>
      </c>
      <c r="CZ49" s="81">
        <v>1</v>
      </c>
    </row>
    <row r="50" spans="1:104" ht="22.5" x14ac:dyDescent="0.2">
      <c r="A50" s="130"/>
      <c r="B50" s="131"/>
      <c r="C50" s="205" t="s">
        <v>109</v>
      </c>
      <c r="D50" s="206"/>
      <c r="E50" s="206"/>
      <c r="F50" s="206"/>
      <c r="G50" s="207"/>
      <c r="I50" s="132"/>
      <c r="K50" s="132"/>
      <c r="L50" s="133" t="s">
        <v>109</v>
      </c>
      <c r="O50" s="119"/>
      <c r="Z50" s="129"/>
      <c r="AA50" s="129"/>
      <c r="AB50" s="129"/>
      <c r="AC50" s="129"/>
      <c r="AD50" s="129"/>
      <c r="AE50" s="129"/>
      <c r="AF50" s="129"/>
      <c r="AG50" s="129"/>
      <c r="AH50" s="129"/>
      <c r="AI50" s="129"/>
      <c r="AJ50" s="129"/>
      <c r="AK50" s="129"/>
      <c r="AL50" s="129"/>
      <c r="AM50" s="129"/>
      <c r="AN50" s="129"/>
      <c r="AO50" s="129"/>
      <c r="AP50" s="129"/>
      <c r="AQ50" s="129"/>
      <c r="AR50" s="129"/>
      <c r="AS50" s="129"/>
      <c r="AT50" s="129"/>
      <c r="AU50" s="129"/>
      <c r="AV50" s="129"/>
      <c r="AW50" s="129"/>
      <c r="AX50" s="129"/>
      <c r="AY50" s="129"/>
      <c r="AZ50" s="129"/>
      <c r="BA50" s="129"/>
      <c r="BB50" s="129"/>
      <c r="BC50" s="129"/>
      <c r="BD50" s="129"/>
      <c r="BE50" s="129"/>
      <c r="BF50" s="129"/>
      <c r="BG50" s="129"/>
      <c r="BH50" s="129"/>
      <c r="BI50" s="129"/>
      <c r="BJ50" s="129"/>
      <c r="BK50" s="129"/>
    </row>
    <row r="51" spans="1:104" x14ac:dyDescent="0.2">
      <c r="A51" s="130"/>
      <c r="B51" s="131"/>
      <c r="C51" s="205" t="s">
        <v>110</v>
      </c>
      <c r="D51" s="206"/>
      <c r="E51" s="206"/>
      <c r="F51" s="206"/>
      <c r="G51" s="207"/>
      <c r="I51" s="132"/>
      <c r="K51" s="132"/>
      <c r="L51" s="133" t="s">
        <v>110</v>
      </c>
      <c r="O51" s="119"/>
      <c r="Z51" s="129"/>
      <c r="AA51" s="129"/>
      <c r="AB51" s="129"/>
      <c r="AC51" s="129"/>
      <c r="AD51" s="129"/>
      <c r="AE51" s="129"/>
      <c r="AF51" s="129"/>
      <c r="AG51" s="129"/>
      <c r="AH51" s="129"/>
      <c r="AI51" s="129"/>
      <c r="AJ51" s="129"/>
      <c r="AK51" s="129"/>
      <c r="AL51" s="129"/>
      <c r="AM51" s="129"/>
      <c r="AN51" s="129"/>
      <c r="AO51" s="129"/>
      <c r="AP51" s="129"/>
      <c r="AQ51" s="129"/>
      <c r="AR51" s="129"/>
      <c r="AS51" s="129"/>
      <c r="AT51" s="129"/>
      <c r="AU51" s="129"/>
      <c r="AV51" s="129"/>
      <c r="AW51" s="129"/>
      <c r="AX51" s="129"/>
      <c r="AY51" s="129"/>
      <c r="AZ51" s="129"/>
      <c r="BA51" s="129"/>
      <c r="BB51" s="129"/>
      <c r="BC51" s="129"/>
      <c r="BD51" s="129"/>
      <c r="BE51" s="129"/>
      <c r="BF51" s="129"/>
      <c r="BG51" s="129"/>
      <c r="BH51" s="129"/>
      <c r="BI51" s="129"/>
      <c r="BJ51" s="129"/>
      <c r="BK51" s="129"/>
    </row>
    <row r="52" spans="1:104" x14ac:dyDescent="0.2">
      <c r="A52" s="130"/>
      <c r="B52" s="131"/>
      <c r="C52" s="203" t="s">
        <v>278</v>
      </c>
      <c r="D52" s="204"/>
      <c r="E52" s="134">
        <v>219.3</v>
      </c>
      <c r="F52" s="135"/>
      <c r="G52" s="136"/>
      <c r="H52" s="137"/>
      <c r="I52" s="132"/>
      <c r="J52" s="138"/>
      <c r="K52" s="132"/>
      <c r="M52" s="139" t="s">
        <v>278</v>
      </c>
      <c r="O52" s="119"/>
      <c r="Z52" s="129"/>
      <c r="AA52" s="129"/>
      <c r="AB52" s="129"/>
      <c r="AC52" s="129"/>
      <c r="AD52" s="129"/>
      <c r="AE52" s="129"/>
      <c r="AF52" s="129"/>
      <c r="AG52" s="129"/>
      <c r="AH52" s="129"/>
      <c r="AI52" s="129"/>
      <c r="AJ52" s="129"/>
      <c r="AK52" s="129"/>
      <c r="AL52" s="129"/>
      <c r="AM52" s="129"/>
      <c r="AN52" s="129"/>
      <c r="AO52" s="129"/>
      <c r="AP52" s="129"/>
      <c r="AQ52" s="129"/>
      <c r="AR52" s="129"/>
      <c r="AS52" s="129"/>
      <c r="AT52" s="129"/>
      <c r="AU52" s="129"/>
      <c r="AV52" s="129"/>
      <c r="AW52" s="129"/>
      <c r="AX52" s="129"/>
      <c r="AY52" s="129"/>
      <c r="AZ52" s="129"/>
      <c r="BA52" s="129"/>
      <c r="BB52" s="129"/>
      <c r="BC52" s="129"/>
      <c r="BD52" s="140" t="str">
        <f>C51</f>
        <v>dlažba ve specifikaci</v>
      </c>
      <c r="BE52" s="129"/>
      <c r="BF52" s="129"/>
      <c r="BG52" s="129"/>
      <c r="BH52" s="129"/>
      <c r="BI52" s="129"/>
      <c r="BJ52" s="129"/>
      <c r="BK52" s="129"/>
    </row>
    <row r="53" spans="1:104" x14ac:dyDescent="0.2">
      <c r="A53" s="130"/>
      <c r="B53" s="131"/>
      <c r="C53" s="203" t="s">
        <v>279</v>
      </c>
      <c r="D53" s="204"/>
      <c r="E53" s="134">
        <v>0.8</v>
      </c>
      <c r="F53" s="135"/>
      <c r="G53" s="136"/>
      <c r="H53" s="137"/>
      <c r="I53" s="132"/>
      <c r="J53" s="138"/>
      <c r="K53" s="132"/>
      <c r="M53" s="139" t="s">
        <v>279</v>
      </c>
      <c r="O53" s="119"/>
      <c r="Z53" s="129"/>
      <c r="AA53" s="129"/>
      <c r="AB53" s="129"/>
      <c r="AC53" s="129"/>
      <c r="AD53" s="129"/>
      <c r="AE53" s="129"/>
      <c r="AF53" s="129"/>
      <c r="AG53" s="129"/>
      <c r="AH53" s="129"/>
      <c r="AI53" s="129"/>
      <c r="AJ53" s="129"/>
      <c r="AK53" s="129"/>
      <c r="AL53" s="129"/>
      <c r="AM53" s="129"/>
      <c r="AN53" s="129"/>
      <c r="AO53" s="129"/>
      <c r="AP53" s="129"/>
      <c r="AQ53" s="129"/>
      <c r="AR53" s="129"/>
      <c r="AS53" s="129"/>
      <c r="AT53" s="129"/>
      <c r="AU53" s="129"/>
      <c r="AV53" s="129"/>
      <c r="AW53" s="129"/>
      <c r="AX53" s="129"/>
      <c r="AY53" s="129"/>
      <c r="AZ53" s="129"/>
      <c r="BA53" s="129"/>
      <c r="BB53" s="129"/>
      <c r="BC53" s="129"/>
      <c r="BD53" s="140" t="str">
        <f>C52</f>
        <v>chodník-dlažba 200x200x60, šedá s fazetami:219,3</v>
      </c>
      <c r="BE53" s="129"/>
      <c r="BF53" s="129"/>
      <c r="BG53" s="129"/>
      <c r="BH53" s="129"/>
      <c r="BI53" s="129"/>
      <c r="BJ53" s="129"/>
      <c r="BK53" s="129"/>
    </row>
    <row r="54" spans="1:104" x14ac:dyDescent="0.2">
      <c r="A54" s="130"/>
      <c r="B54" s="131"/>
      <c r="C54" s="203" t="s">
        <v>280</v>
      </c>
      <c r="D54" s="204"/>
      <c r="E54" s="134">
        <v>31.5</v>
      </c>
      <c r="F54" s="135"/>
      <c r="G54" s="136"/>
      <c r="H54" s="137"/>
      <c r="I54" s="132"/>
      <c r="J54" s="138"/>
      <c r="K54" s="132"/>
      <c r="M54" s="139" t="s">
        <v>280</v>
      </c>
      <c r="O54" s="119"/>
      <c r="Z54" s="129"/>
      <c r="AA54" s="129"/>
      <c r="AB54" s="129"/>
      <c r="AC54" s="129"/>
      <c r="AD54" s="129"/>
      <c r="AE54" s="129"/>
      <c r="AF54" s="129"/>
      <c r="AG54" s="129"/>
      <c r="AH54" s="129"/>
      <c r="AI54" s="129"/>
      <c r="AJ54" s="129"/>
      <c r="AK54" s="129"/>
      <c r="AL54" s="129"/>
      <c r="AM54" s="129"/>
      <c r="AN54" s="129"/>
      <c r="AO54" s="129"/>
      <c r="AP54" s="129"/>
      <c r="AQ54" s="129"/>
      <c r="AR54" s="129"/>
      <c r="AS54" s="129"/>
      <c r="AT54" s="129"/>
      <c r="AU54" s="129"/>
      <c r="AV54" s="129"/>
      <c r="AW54" s="129"/>
      <c r="AX54" s="129"/>
      <c r="AY54" s="129"/>
      <c r="AZ54" s="129"/>
      <c r="BA54" s="129"/>
      <c r="BB54" s="129"/>
      <c r="BC54" s="129"/>
      <c r="BD54" s="140" t="str">
        <f>C53</f>
        <v>chodník-dlažba náklepová 200x100x60, červená:0,8</v>
      </c>
      <c r="BE54" s="129"/>
      <c r="BF54" s="129"/>
      <c r="BG54" s="129"/>
      <c r="BH54" s="129"/>
      <c r="BI54" s="129"/>
      <c r="BJ54" s="129"/>
      <c r="BK54" s="129"/>
    </row>
    <row r="55" spans="1:104" x14ac:dyDescent="0.2">
      <c r="A55" s="130"/>
      <c r="B55" s="131"/>
      <c r="C55" s="203" t="s">
        <v>281</v>
      </c>
      <c r="D55" s="204"/>
      <c r="E55" s="134">
        <v>4.7</v>
      </c>
      <c r="F55" s="135"/>
      <c r="G55" s="136"/>
      <c r="H55" s="137"/>
      <c r="I55" s="132"/>
      <c r="J55" s="138"/>
      <c r="K55" s="132"/>
      <c r="M55" s="139" t="s">
        <v>281</v>
      </c>
      <c r="O55" s="119"/>
      <c r="Z55" s="129"/>
      <c r="AA55" s="129"/>
      <c r="AB55" s="129"/>
      <c r="AC55" s="129"/>
      <c r="AD55" s="129"/>
      <c r="AE55" s="129"/>
      <c r="AF55" s="129"/>
      <c r="AG55" s="129"/>
      <c r="AH55" s="129"/>
      <c r="AI55" s="129"/>
      <c r="AJ55" s="129"/>
      <c r="AK55" s="129"/>
      <c r="AL55" s="129"/>
      <c r="AM55" s="129"/>
      <c r="AN55" s="129"/>
      <c r="AO55" s="129"/>
      <c r="AP55" s="129"/>
      <c r="AQ55" s="129"/>
      <c r="AR55" s="129"/>
      <c r="AS55" s="129"/>
      <c r="AT55" s="129"/>
      <c r="AU55" s="129"/>
      <c r="AV55" s="129"/>
      <c r="AW55" s="129"/>
      <c r="AX55" s="129"/>
      <c r="AY55" s="129"/>
      <c r="AZ55" s="129"/>
      <c r="BA55" s="129"/>
      <c r="BB55" s="129"/>
      <c r="BC55" s="129"/>
      <c r="BD55" s="140" t="str">
        <f>C54</f>
        <v>sjezd-dlažba 200x200x60, šedá s fazetami:31,5</v>
      </c>
      <c r="BE55" s="129"/>
      <c r="BF55" s="129"/>
      <c r="BG55" s="129"/>
      <c r="BH55" s="129"/>
      <c r="BI55" s="129"/>
      <c r="BJ55" s="129"/>
      <c r="BK55" s="129"/>
    </row>
    <row r="56" spans="1:104" x14ac:dyDescent="0.2">
      <c r="A56" s="120">
        <v>20</v>
      </c>
      <c r="B56" s="121" t="s">
        <v>113</v>
      </c>
      <c r="C56" s="122" t="s">
        <v>114</v>
      </c>
      <c r="D56" s="123" t="s">
        <v>115</v>
      </c>
      <c r="E56" s="124">
        <v>38.6</v>
      </c>
      <c r="F56" s="125"/>
      <c r="G56" s="126">
        <f>E56*F56</f>
        <v>0</v>
      </c>
      <c r="H56" s="127">
        <v>9.42000000000007E-2</v>
      </c>
      <c r="I56" s="128">
        <f>E56*H56</f>
        <v>3.6361200000000271</v>
      </c>
      <c r="J56" s="127">
        <v>0</v>
      </c>
      <c r="K56" s="128">
        <f>E56*J56</f>
        <v>0</v>
      </c>
      <c r="O56" s="119"/>
      <c r="Z56" s="129"/>
      <c r="AA56" s="129">
        <v>1</v>
      </c>
      <c r="AB56" s="129">
        <v>1</v>
      </c>
      <c r="AC56" s="129">
        <v>1</v>
      </c>
      <c r="AD56" s="129"/>
      <c r="AE56" s="129"/>
      <c r="AF56" s="129"/>
      <c r="AG56" s="129"/>
      <c r="AH56" s="129"/>
      <c r="AI56" s="129"/>
      <c r="AJ56" s="129"/>
      <c r="AK56" s="129"/>
      <c r="AL56" s="129"/>
      <c r="AM56" s="129"/>
      <c r="AN56" s="129"/>
      <c r="AO56" s="129"/>
      <c r="AP56" s="129"/>
      <c r="AQ56" s="129"/>
      <c r="AR56" s="129"/>
      <c r="AS56" s="129"/>
      <c r="AT56" s="129"/>
      <c r="AU56" s="129"/>
      <c r="AV56" s="129"/>
      <c r="AW56" s="129"/>
      <c r="AX56" s="129"/>
      <c r="AY56" s="129"/>
      <c r="AZ56" s="129"/>
      <c r="BA56" s="129"/>
      <c r="BB56" s="129"/>
      <c r="BC56" s="129"/>
      <c r="BD56" s="129"/>
      <c r="BE56" s="129"/>
      <c r="BF56" s="129"/>
      <c r="BG56" s="129"/>
      <c r="BH56" s="129"/>
      <c r="BI56" s="129"/>
      <c r="BJ56" s="129"/>
      <c r="BK56" s="129"/>
      <c r="CA56" s="129">
        <v>1</v>
      </c>
      <c r="CB56" s="129">
        <v>1</v>
      </c>
      <c r="CZ56" s="81">
        <v>1</v>
      </c>
    </row>
    <row r="57" spans="1:104" x14ac:dyDescent="0.2">
      <c r="A57" s="130"/>
      <c r="B57" s="131"/>
      <c r="C57" s="203" t="s">
        <v>282</v>
      </c>
      <c r="D57" s="204"/>
      <c r="E57" s="134">
        <v>38.6</v>
      </c>
      <c r="F57" s="135"/>
      <c r="G57" s="136"/>
      <c r="H57" s="137"/>
      <c r="I57" s="132"/>
      <c r="J57" s="138"/>
      <c r="K57" s="132"/>
      <c r="M57" s="139" t="s">
        <v>282</v>
      </c>
      <c r="O57" s="119"/>
      <c r="Z57" s="129"/>
      <c r="AA57" s="129"/>
      <c r="AB57" s="129"/>
      <c r="AC57" s="129"/>
      <c r="AD57" s="129"/>
      <c r="AE57" s="129"/>
      <c r="AF57" s="129"/>
      <c r="AG57" s="129"/>
      <c r="AH57" s="129"/>
      <c r="AI57" s="129"/>
      <c r="AJ57" s="129"/>
      <c r="AK57" s="129"/>
      <c r="AL57" s="129"/>
      <c r="AM57" s="129"/>
      <c r="AN57" s="129"/>
      <c r="AO57" s="129"/>
      <c r="AP57" s="129"/>
      <c r="AQ57" s="129"/>
      <c r="AR57" s="129"/>
      <c r="AS57" s="129"/>
      <c r="AT57" s="129"/>
      <c r="AU57" s="129"/>
      <c r="AV57" s="129"/>
      <c r="AW57" s="129"/>
      <c r="AX57" s="129"/>
      <c r="AY57" s="129"/>
      <c r="AZ57" s="129"/>
      <c r="BA57" s="129"/>
      <c r="BB57" s="129"/>
      <c r="BC57" s="129"/>
      <c r="BD57" s="140" t="str">
        <f>C56</f>
        <v>Osazení obruby a krajníku z kostek drobných žulových</v>
      </c>
      <c r="BE57" s="129"/>
      <c r="BF57" s="129"/>
      <c r="BG57" s="129"/>
      <c r="BH57" s="129"/>
      <c r="BI57" s="129"/>
      <c r="BJ57" s="129"/>
      <c r="BK57" s="129"/>
    </row>
    <row r="58" spans="1:104" x14ac:dyDescent="0.2">
      <c r="A58" s="120">
        <v>21</v>
      </c>
      <c r="B58" s="121" t="s">
        <v>117</v>
      </c>
      <c r="C58" s="122" t="s">
        <v>118</v>
      </c>
      <c r="D58" s="123" t="s">
        <v>115</v>
      </c>
      <c r="E58" s="124">
        <v>151.80000000000001</v>
      </c>
      <c r="F58" s="125"/>
      <c r="G58" s="126">
        <f>E58*F58</f>
        <v>0</v>
      </c>
      <c r="H58" s="127">
        <v>0.148740000000089</v>
      </c>
      <c r="I58" s="128">
        <f>E58*H58</f>
        <v>22.57873200001351</v>
      </c>
      <c r="J58" s="127">
        <v>0</v>
      </c>
      <c r="K58" s="128">
        <f>E58*J58</f>
        <v>0</v>
      </c>
      <c r="O58" s="119"/>
      <c r="Z58" s="129"/>
      <c r="AA58" s="129">
        <v>1</v>
      </c>
      <c r="AB58" s="129">
        <v>1</v>
      </c>
      <c r="AC58" s="129">
        <v>1</v>
      </c>
      <c r="AD58" s="129"/>
      <c r="AE58" s="129"/>
      <c r="AF58" s="129"/>
      <c r="AG58" s="129"/>
      <c r="AH58" s="129"/>
      <c r="AI58" s="129"/>
      <c r="AJ58" s="129"/>
      <c r="AK58" s="129"/>
      <c r="AL58" s="129"/>
      <c r="AM58" s="129"/>
      <c r="AN58" s="129"/>
      <c r="AO58" s="129"/>
      <c r="AP58" s="129"/>
      <c r="AQ58" s="129"/>
      <c r="AR58" s="129"/>
      <c r="AS58" s="129"/>
      <c r="AT58" s="129"/>
      <c r="AU58" s="129"/>
      <c r="AV58" s="129"/>
      <c r="AW58" s="129"/>
      <c r="AX58" s="129"/>
      <c r="AY58" s="129"/>
      <c r="AZ58" s="129"/>
      <c r="BA58" s="129"/>
      <c r="BB58" s="129"/>
      <c r="BC58" s="129"/>
      <c r="BD58" s="129"/>
      <c r="BE58" s="129"/>
      <c r="BF58" s="129"/>
      <c r="BG58" s="129"/>
      <c r="BH58" s="129"/>
      <c r="BI58" s="129"/>
      <c r="BJ58" s="129"/>
      <c r="BK58" s="129"/>
      <c r="CA58" s="129">
        <v>1</v>
      </c>
      <c r="CB58" s="129">
        <v>1</v>
      </c>
      <c r="CZ58" s="81">
        <v>1</v>
      </c>
    </row>
    <row r="59" spans="1:104" x14ac:dyDescent="0.2">
      <c r="A59" s="130"/>
      <c r="B59" s="131"/>
      <c r="C59" s="203" t="s">
        <v>283</v>
      </c>
      <c r="D59" s="204"/>
      <c r="E59" s="134">
        <v>133.30000000000001</v>
      </c>
      <c r="F59" s="135"/>
      <c r="G59" s="136"/>
      <c r="H59" s="137"/>
      <c r="I59" s="132"/>
      <c r="J59" s="138"/>
      <c r="K59" s="132"/>
      <c r="M59" s="139" t="s">
        <v>283</v>
      </c>
      <c r="O59" s="119"/>
      <c r="Z59" s="129"/>
      <c r="AA59" s="129"/>
      <c r="AB59" s="129"/>
      <c r="AC59" s="129"/>
      <c r="AD59" s="129"/>
      <c r="AE59" s="129"/>
      <c r="AF59" s="129"/>
      <c r="AG59" s="129"/>
      <c r="AH59" s="129"/>
      <c r="AI59" s="129"/>
      <c r="AJ59" s="129"/>
      <c r="AK59" s="129"/>
      <c r="AL59" s="129"/>
      <c r="AM59" s="129"/>
      <c r="AN59" s="129"/>
      <c r="AO59" s="129"/>
      <c r="AP59" s="129"/>
      <c r="AQ59" s="129"/>
      <c r="AR59" s="129"/>
      <c r="AS59" s="129"/>
      <c r="AT59" s="129"/>
      <c r="AU59" s="129"/>
      <c r="AV59" s="129"/>
      <c r="AW59" s="129"/>
      <c r="AX59" s="129"/>
      <c r="AY59" s="129"/>
      <c r="AZ59" s="129"/>
      <c r="BA59" s="129"/>
      <c r="BB59" s="129"/>
      <c r="BC59" s="129"/>
      <c r="BD59" s="140" t="str">
        <f>C58</f>
        <v>Osazení stojat. obrub.bet. s opěrou,lože z C 12/15</v>
      </c>
      <c r="BE59" s="129"/>
      <c r="BF59" s="129"/>
      <c r="BG59" s="129"/>
      <c r="BH59" s="129"/>
      <c r="BI59" s="129"/>
      <c r="BJ59" s="129"/>
      <c r="BK59" s="129"/>
    </row>
    <row r="60" spans="1:104" x14ac:dyDescent="0.2">
      <c r="A60" s="130"/>
      <c r="B60" s="131"/>
      <c r="C60" s="203" t="s">
        <v>284</v>
      </c>
      <c r="D60" s="204"/>
      <c r="E60" s="134">
        <v>0</v>
      </c>
      <c r="F60" s="135"/>
      <c r="G60" s="136"/>
      <c r="H60" s="137"/>
      <c r="I60" s="132"/>
      <c r="J60" s="138"/>
      <c r="K60" s="132"/>
      <c r="M60" s="139" t="s">
        <v>284</v>
      </c>
      <c r="O60" s="119"/>
      <c r="Z60" s="129"/>
      <c r="AA60" s="129"/>
      <c r="AB60" s="129"/>
      <c r="AC60" s="129"/>
      <c r="AD60" s="129"/>
      <c r="AE60" s="129"/>
      <c r="AF60" s="129"/>
      <c r="AG60" s="129"/>
      <c r="AH60" s="129"/>
      <c r="AI60" s="129"/>
      <c r="AJ60" s="129"/>
      <c r="AK60" s="129"/>
      <c r="AL60" s="129"/>
      <c r="AM60" s="129"/>
      <c r="AN60" s="129"/>
      <c r="AO60" s="129"/>
      <c r="AP60" s="129"/>
      <c r="AQ60" s="129"/>
      <c r="AR60" s="129"/>
      <c r="AS60" s="129"/>
      <c r="AT60" s="129"/>
      <c r="AU60" s="129"/>
      <c r="AV60" s="129"/>
      <c r="AW60" s="129"/>
      <c r="AX60" s="129"/>
      <c r="AY60" s="129"/>
      <c r="AZ60" s="129"/>
      <c r="BA60" s="129"/>
      <c r="BB60" s="129"/>
      <c r="BC60" s="129"/>
      <c r="BD60" s="140" t="str">
        <f>C59</f>
        <v>chodníkový obrubník 100/250:116+17,3</v>
      </c>
      <c r="BE60" s="129"/>
      <c r="BF60" s="129"/>
      <c r="BG60" s="129"/>
      <c r="BH60" s="129"/>
      <c r="BI60" s="129"/>
      <c r="BJ60" s="129"/>
      <c r="BK60" s="129"/>
    </row>
    <row r="61" spans="1:104" x14ac:dyDescent="0.2">
      <c r="A61" s="130"/>
      <c r="B61" s="131"/>
      <c r="C61" s="203" t="s">
        <v>285</v>
      </c>
      <c r="D61" s="204"/>
      <c r="E61" s="134">
        <v>16.5</v>
      </c>
      <c r="F61" s="135"/>
      <c r="G61" s="136"/>
      <c r="H61" s="137"/>
      <c r="I61" s="132"/>
      <c r="J61" s="138"/>
      <c r="K61" s="132"/>
      <c r="M61" s="139" t="s">
        <v>285</v>
      </c>
      <c r="O61" s="119"/>
      <c r="Z61" s="129"/>
      <c r="AA61" s="129"/>
      <c r="AB61" s="129"/>
      <c r="AC61" s="129"/>
      <c r="AD61" s="129"/>
      <c r="AE61" s="129"/>
      <c r="AF61" s="129"/>
      <c r="AG61" s="129"/>
      <c r="AH61" s="129"/>
      <c r="AI61" s="129"/>
      <c r="AJ61" s="129"/>
      <c r="AK61" s="129"/>
      <c r="AL61" s="129"/>
      <c r="AM61" s="129"/>
      <c r="AN61" s="129"/>
      <c r="AO61" s="129"/>
      <c r="AP61" s="129"/>
      <c r="AQ61" s="129"/>
      <c r="AR61" s="129"/>
      <c r="AS61" s="129"/>
      <c r="AT61" s="129"/>
      <c r="AU61" s="129"/>
      <c r="AV61" s="129"/>
      <c r="AW61" s="129"/>
      <c r="AX61" s="129"/>
      <c r="AY61" s="129"/>
      <c r="AZ61" s="129"/>
      <c r="BA61" s="129"/>
      <c r="BB61" s="129"/>
      <c r="BC61" s="129"/>
      <c r="BD61" s="140" t="str">
        <f>C60</f>
        <v>silniční obrubník 150/250:</v>
      </c>
      <c r="BE61" s="129"/>
      <c r="BF61" s="129"/>
      <c r="BG61" s="129"/>
      <c r="BH61" s="129"/>
      <c r="BI61" s="129"/>
      <c r="BJ61" s="129"/>
      <c r="BK61" s="129"/>
    </row>
    <row r="62" spans="1:104" x14ac:dyDescent="0.2">
      <c r="A62" s="130"/>
      <c r="B62" s="131"/>
      <c r="C62" s="203" t="s">
        <v>122</v>
      </c>
      <c r="D62" s="204"/>
      <c r="E62" s="134">
        <v>2</v>
      </c>
      <c r="F62" s="135"/>
      <c r="G62" s="136"/>
      <c r="H62" s="137"/>
      <c r="I62" s="132"/>
      <c r="J62" s="138"/>
      <c r="K62" s="132"/>
      <c r="M62" s="139" t="s">
        <v>122</v>
      </c>
      <c r="O62" s="119"/>
      <c r="Z62" s="129"/>
      <c r="AA62" s="129"/>
      <c r="AB62" s="129"/>
      <c r="AC62" s="129"/>
      <c r="AD62" s="129"/>
      <c r="AE62" s="129"/>
      <c r="AF62" s="129"/>
      <c r="AG62" s="129"/>
      <c r="AH62" s="129"/>
      <c r="AI62" s="129"/>
      <c r="AJ62" s="129"/>
      <c r="AK62" s="129"/>
      <c r="AL62" s="129"/>
      <c r="AM62" s="129"/>
      <c r="AN62" s="129"/>
      <c r="AO62" s="129"/>
      <c r="AP62" s="129"/>
      <c r="AQ62" s="129"/>
      <c r="AR62" s="129"/>
      <c r="AS62" s="129"/>
      <c r="AT62" s="129"/>
      <c r="AU62" s="129"/>
      <c r="AV62" s="129"/>
      <c r="AW62" s="129"/>
      <c r="AX62" s="129"/>
      <c r="AY62" s="129"/>
      <c r="AZ62" s="129"/>
      <c r="BA62" s="129"/>
      <c r="BB62" s="129"/>
      <c r="BC62" s="129"/>
      <c r="BD62" s="140" t="str">
        <f>C61</f>
        <v>silniční obrubník nízký-nájezdový 150/150:1,8+14,7</v>
      </c>
      <c r="BE62" s="129"/>
      <c r="BF62" s="129"/>
      <c r="BG62" s="129"/>
      <c r="BH62" s="129"/>
      <c r="BI62" s="129"/>
      <c r="BJ62" s="129"/>
      <c r="BK62" s="129"/>
    </row>
    <row r="63" spans="1:104" x14ac:dyDescent="0.2">
      <c r="A63" s="120">
        <v>22</v>
      </c>
      <c r="B63" s="121" t="s">
        <v>123</v>
      </c>
      <c r="C63" s="122" t="s">
        <v>124</v>
      </c>
      <c r="D63" s="123" t="s">
        <v>125</v>
      </c>
      <c r="E63" s="124">
        <v>0</v>
      </c>
      <c r="F63" s="125"/>
      <c r="G63" s="126">
        <f>E63*F63</f>
        <v>0</v>
      </c>
      <c r="H63" s="127">
        <v>0</v>
      </c>
      <c r="I63" s="128">
        <f>E63*H63</f>
        <v>0</v>
      </c>
      <c r="J63" s="127"/>
      <c r="K63" s="128">
        <f>E63*J63</f>
        <v>0</v>
      </c>
      <c r="O63" s="119"/>
      <c r="Z63" s="129"/>
      <c r="AA63" s="129">
        <v>3</v>
      </c>
      <c r="AB63" s="129">
        <v>1</v>
      </c>
      <c r="AC63" s="129">
        <v>58380120</v>
      </c>
      <c r="AD63" s="129"/>
      <c r="AE63" s="129"/>
      <c r="AF63" s="129"/>
      <c r="AG63" s="129"/>
      <c r="AH63" s="129"/>
      <c r="AI63" s="129"/>
      <c r="AJ63" s="129"/>
      <c r="AK63" s="129"/>
      <c r="AL63" s="129"/>
      <c r="AM63" s="129"/>
      <c r="AN63" s="129"/>
      <c r="AO63" s="129"/>
      <c r="AP63" s="129"/>
      <c r="AQ63" s="129"/>
      <c r="AR63" s="129"/>
      <c r="AS63" s="129"/>
      <c r="AT63" s="129"/>
      <c r="AU63" s="129"/>
      <c r="AV63" s="129"/>
      <c r="AW63" s="129"/>
      <c r="AX63" s="129"/>
      <c r="AY63" s="129"/>
      <c r="AZ63" s="129"/>
      <c r="BA63" s="129"/>
      <c r="BB63" s="129"/>
      <c r="BC63" s="129"/>
      <c r="BD63" s="129"/>
      <c r="BE63" s="129"/>
      <c r="BF63" s="129"/>
      <c r="BG63" s="129"/>
      <c r="BH63" s="129"/>
      <c r="BI63" s="129"/>
      <c r="BJ63" s="129"/>
      <c r="BK63" s="129"/>
      <c r="CA63" s="129">
        <v>3</v>
      </c>
      <c r="CB63" s="129">
        <v>1</v>
      </c>
      <c r="CZ63" s="81">
        <v>1</v>
      </c>
    </row>
    <row r="64" spans="1:104" x14ac:dyDescent="0.2">
      <c r="A64" s="130"/>
      <c r="B64" s="131"/>
      <c r="C64" s="205" t="s">
        <v>126</v>
      </c>
      <c r="D64" s="206"/>
      <c r="E64" s="206"/>
      <c r="F64" s="206"/>
      <c r="G64" s="207"/>
      <c r="I64" s="132"/>
      <c r="K64" s="132"/>
      <c r="L64" s="133" t="s">
        <v>126</v>
      </c>
      <c r="O64" s="119"/>
      <c r="Z64" s="129"/>
      <c r="AA64" s="129"/>
      <c r="AB64" s="129"/>
      <c r="AC64" s="129"/>
      <c r="AD64" s="129"/>
      <c r="AE64" s="129"/>
      <c r="AF64" s="129"/>
      <c r="AG64" s="129"/>
      <c r="AH64" s="129"/>
      <c r="AI64" s="129"/>
      <c r="AJ64" s="129"/>
      <c r="AK64" s="129"/>
      <c r="AL64" s="129"/>
      <c r="AM64" s="129"/>
      <c r="AN64" s="129"/>
      <c r="AO64" s="129"/>
      <c r="AP64" s="129"/>
      <c r="AQ64" s="129"/>
      <c r="AR64" s="129"/>
      <c r="AS64" s="129"/>
      <c r="AT64" s="129"/>
      <c r="AU64" s="129"/>
      <c r="AV64" s="129"/>
      <c r="AW64" s="129"/>
      <c r="AX64" s="129"/>
      <c r="AY64" s="129"/>
      <c r="AZ64" s="129"/>
      <c r="BA64" s="129"/>
      <c r="BB64" s="129"/>
      <c r="BC64" s="129"/>
      <c r="BD64" s="129"/>
      <c r="BE64" s="129"/>
      <c r="BF64" s="129"/>
      <c r="BG64" s="129"/>
      <c r="BH64" s="129"/>
      <c r="BI64" s="129"/>
      <c r="BJ64" s="129"/>
      <c r="BK64" s="129"/>
    </row>
    <row r="65" spans="1:104" x14ac:dyDescent="0.2">
      <c r="A65" s="120">
        <v>23</v>
      </c>
      <c r="B65" s="121" t="s">
        <v>127</v>
      </c>
      <c r="C65" s="122" t="s">
        <v>128</v>
      </c>
      <c r="D65" s="123" t="s">
        <v>129</v>
      </c>
      <c r="E65" s="124">
        <v>145</v>
      </c>
      <c r="F65" s="125"/>
      <c r="G65" s="126">
        <f>E65*F65</f>
        <v>0</v>
      </c>
      <c r="H65" s="127">
        <v>6.0000000000002301E-2</v>
      </c>
      <c r="I65" s="128">
        <f>E65*H65</f>
        <v>8.7000000000003332</v>
      </c>
      <c r="J65" s="127"/>
      <c r="K65" s="128">
        <f>E65*J65</f>
        <v>0</v>
      </c>
      <c r="O65" s="119"/>
      <c r="Z65" s="129"/>
      <c r="AA65" s="129">
        <v>3</v>
      </c>
      <c r="AB65" s="129">
        <v>1</v>
      </c>
      <c r="AC65" s="129">
        <v>59217421</v>
      </c>
      <c r="AD65" s="129"/>
      <c r="AE65" s="129"/>
      <c r="AF65" s="129"/>
      <c r="AG65" s="129"/>
      <c r="AH65" s="129"/>
      <c r="AI65" s="129"/>
      <c r="AJ65" s="129"/>
      <c r="AK65" s="129"/>
      <c r="AL65" s="129"/>
      <c r="AM65" s="129"/>
      <c r="AN65" s="129"/>
      <c r="AO65" s="129"/>
      <c r="AP65" s="129"/>
      <c r="AQ65" s="129"/>
      <c r="AR65" s="129"/>
      <c r="AS65" s="129"/>
      <c r="AT65" s="129"/>
      <c r="AU65" s="129"/>
      <c r="AV65" s="129"/>
      <c r="AW65" s="129"/>
      <c r="AX65" s="129"/>
      <c r="AY65" s="129"/>
      <c r="AZ65" s="129"/>
      <c r="BA65" s="129"/>
      <c r="BB65" s="129"/>
      <c r="BC65" s="129"/>
      <c r="BD65" s="129"/>
      <c r="BE65" s="129"/>
      <c r="BF65" s="129"/>
      <c r="BG65" s="129"/>
      <c r="BH65" s="129"/>
      <c r="BI65" s="129"/>
      <c r="BJ65" s="129"/>
      <c r="BK65" s="129"/>
      <c r="CA65" s="129">
        <v>3</v>
      </c>
      <c r="CB65" s="129">
        <v>1</v>
      </c>
      <c r="CZ65" s="81">
        <v>1</v>
      </c>
    </row>
    <row r="66" spans="1:104" x14ac:dyDescent="0.2">
      <c r="A66" s="130"/>
      <c r="B66" s="131"/>
      <c r="C66" s="203" t="s">
        <v>286</v>
      </c>
      <c r="D66" s="204"/>
      <c r="E66" s="134">
        <v>145</v>
      </c>
      <c r="F66" s="135"/>
      <c r="G66" s="136"/>
      <c r="H66" s="137"/>
      <c r="I66" s="132"/>
      <c r="J66" s="138"/>
      <c r="K66" s="132"/>
      <c r="M66" s="139" t="s">
        <v>286</v>
      </c>
      <c r="O66" s="119"/>
      <c r="Z66" s="129"/>
      <c r="AA66" s="129"/>
      <c r="AB66" s="129"/>
      <c r="AC66" s="129"/>
      <c r="AD66" s="129"/>
      <c r="AE66" s="129"/>
      <c r="AF66" s="129"/>
      <c r="AG66" s="129"/>
      <c r="AH66" s="129"/>
      <c r="AI66" s="129"/>
      <c r="AJ66" s="129"/>
      <c r="AK66" s="129"/>
      <c r="AL66" s="129"/>
      <c r="AM66" s="129"/>
      <c r="AN66" s="129"/>
      <c r="AO66" s="129"/>
      <c r="AP66" s="129"/>
      <c r="AQ66" s="129"/>
      <c r="AR66" s="129"/>
      <c r="AS66" s="129"/>
      <c r="AT66" s="129"/>
      <c r="AU66" s="129"/>
      <c r="AV66" s="129"/>
      <c r="AW66" s="129"/>
      <c r="AX66" s="129"/>
      <c r="AY66" s="129"/>
      <c r="AZ66" s="129"/>
      <c r="BA66" s="129"/>
      <c r="BB66" s="129"/>
      <c r="BC66" s="129"/>
      <c r="BD66" s="140" t="str">
        <f>C65</f>
        <v>Obrubník chodníkový 100/250/1000 přírodní šedá</v>
      </c>
      <c r="BE66" s="129"/>
      <c r="BF66" s="129"/>
      <c r="BG66" s="129"/>
      <c r="BH66" s="129"/>
      <c r="BI66" s="129"/>
      <c r="BJ66" s="129"/>
      <c r="BK66" s="129"/>
    </row>
    <row r="67" spans="1:104" x14ac:dyDescent="0.2">
      <c r="A67" s="120">
        <v>24</v>
      </c>
      <c r="B67" s="121" t="s">
        <v>132</v>
      </c>
      <c r="C67" s="122" t="s">
        <v>133</v>
      </c>
      <c r="D67" s="123" t="s">
        <v>129</v>
      </c>
      <c r="E67" s="124">
        <v>18</v>
      </c>
      <c r="F67" s="125"/>
      <c r="G67" s="126">
        <f>E67*F67</f>
        <v>0</v>
      </c>
      <c r="H67" s="127">
        <v>4.8299999999983398E-2</v>
      </c>
      <c r="I67" s="128">
        <f>E67*H67</f>
        <v>0.86939999999970119</v>
      </c>
      <c r="J67" s="127"/>
      <c r="K67" s="128">
        <f>E67*J67</f>
        <v>0</v>
      </c>
      <c r="O67" s="119"/>
      <c r="Z67" s="129"/>
      <c r="AA67" s="129">
        <v>3</v>
      </c>
      <c r="AB67" s="129">
        <v>1</v>
      </c>
      <c r="AC67" s="129">
        <v>59217476</v>
      </c>
      <c r="AD67" s="129"/>
      <c r="AE67" s="129"/>
      <c r="AF67" s="129"/>
      <c r="AG67" s="129"/>
      <c r="AH67" s="129"/>
      <c r="AI67" s="129"/>
      <c r="AJ67" s="129"/>
      <c r="AK67" s="129"/>
      <c r="AL67" s="129"/>
      <c r="AM67" s="129"/>
      <c r="AN67" s="129"/>
      <c r="AO67" s="129"/>
      <c r="AP67" s="129"/>
      <c r="AQ67" s="129"/>
      <c r="AR67" s="129"/>
      <c r="AS67" s="129"/>
      <c r="AT67" s="129"/>
      <c r="AU67" s="129"/>
      <c r="AV67" s="129"/>
      <c r="AW67" s="129"/>
      <c r="AX67" s="129"/>
      <c r="AY67" s="129"/>
      <c r="AZ67" s="129"/>
      <c r="BA67" s="129"/>
      <c r="BB67" s="129"/>
      <c r="BC67" s="129"/>
      <c r="BD67" s="129"/>
      <c r="BE67" s="129"/>
      <c r="BF67" s="129"/>
      <c r="BG67" s="129"/>
      <c r="BH67" s="129"/>
      <c r="BI67" s="129"/>
      <c r="BJ67" s="129"/>
      <c r="BK67" s="129"/>
      <c r="CA67" s="129">
        <v>3</v>
      </c>
      <c r="CB67" s="129">
        <v>1</v>
      </c>
      <c r="CZ67" s="81">
        <v>1</v>
      </c>
    </row>
    <row r="68" spans="1:104" x14ac:dyDescent="0.2">
      <c r="A68" s="130"/>
      <c r="B68" s="131"/>
      <c r="C68" s="203" t="s">
        <v>287</v>
      </c>
      <c r="D68" s="204"/>
      <c r="E68" s="134">
        <v>18</v>
      </c>
      <c r="F68" s="135"/>
      <c r="G68" s="136"/>
      <c r="H68" s="137"/>
      <c r="I68" s="132"/>
      <c r="J68" s="138"/>
      <c r="K68" s="132"/>
      <c r="M68" s="139" t="s">
        <v>287</v>
      </c>
      <c r="O68" s="119"/>
      <c r="Z68" s="129"/>
      <c r="AA68" s="129"/>
      <c r="AB68" s="129"/>
      <c r="AC68" s="129"/>
      <c r="AD68" s="129"/>
      <c r="AE68" s="129"/>
      <c r="AF68" s="129"/>
      <c r="AG68" s="129"/>
      <c r="AH68" s="129"/>
      <c r="AI68" s="129"/>
      <c r="AJ68" s="129"/>
      <c r="AK68" s="129"/>
      <c r="AL68" s="129"/>
      <c r="AM68" s="129"/>
      <c r="AN68" s="129"/>
      <c r="AO68" s="129"/>
      <c r="AP68" s="129"/>
      <c r="AQ68" s="129"/>
      <c r="AR68" s="129"/>
      <c r="AS68" s="129"/>
      <c r="AT68" s="129"/>
      <c r="AU68" s="129"/>
      <c r="AV68" s="129"/>
      <c r="AW68" s="129"/>
      <c r="AX68" s="129"/>
      <c r="AY68" s="129"/>
      <c r="AZ68" s="129"/>
      <c r="BA68" s="129"/>
      <c r="BB68" s="129"/>
      <c r="BC68" s="129"/>
      <c r="BD68" s="140" t="str">
        <f>C67</f>
        <v>Obrubník silniční nájezdový 1000/150/150 šedý</v>
      </c>
      <c r="BE68" s="129"/>
      <c r="BF68" s="129"/>
      <c r="BG68" s="129"/>
      <c r="BH68" s="129"/>
      <c r="BI68" s="129"/>
      <c r="BJ68" s="129"/>
      <c r="BK68" s="129"/>
    </row>
    <row r="69" spans="1:104" x14ac:dyDescent="0.2">
      <c r="A69" s="120">
        <v>25</v>
      </c>
      <c r="B69" s="121" t="s">
        <v>134</v>
      </c>
      <c r="C69" s="122" t="s">
        <v>135</v>
      </c>
      <c r="D69" s="123" t="s">
        <v>129</v>
      </c>
      <c r="E69" s="124">
        <v>1</v>
      </c>
      <c r="F69" s="125"/>
      <c r="G69" s="126">
        <f>E69*F69</f>
        <v>0</v>
      </c>
      <c r="H69" s="127">
        <v>6.7000000000007304E-2</v>
      </c>
      <c r="I69" s="128">
        <f>E69*H69</f>
        <v>6.7000000000007304E-2</v>
      </c>
      <c r="J69" s="127"/>
      <c r="K69" s="128">
        <f>E69*J69</f>
        <v>0</v>
      </c>
      <c r="O69" s="119"/>
      <c r="Z69" s="129"/>
      <c r="AA69" s="129">
        <v>3</v>
      </c>
      <c r="AB69" s="129">
        <v>1</v>
      </c>
      <c r="AC69" s="129">
        <v>59217480</v>
      </c>
      <c r="AD69" s="129"/>
      <c r="AE69" s="129"/>
      <c r="AF69" s="129"/>
      <c r="AG69" s="129"/>
      <c r="AH69" s="129"/>
      <c r="AI69" s="129"/>
      <c r="AJ69" s="129"/>
      <c r="AK69" s="129"/>
      <c r="AL69" s="129"/>
      <c r="AM69" s="129"/>
      <c r="AN69" s="129"/>
      <c r="AO69" s="129"/>
      <c r="AP69" s="129"/>
      <c r="AQ69" s="129"/>
      <c r="AR69" s="129"/>
      <c r="AS69" s="129"/>
      <c r="AT69" s="129"/>
      <c r="AU69" s="129"/>
      <c r="AV69" s="129"/>
      <c r="AW69" s="129"/>
      <c r="AX69" s="129"/>
      <c r="AY69" s="129"/>
      <c r="AZ69" s="129"/>
      <c r="BA69" s="129"/>
      <c r="BB69" s="129"/>
      <c r="BC69" s="129"/>
      <c r="BD69" s="129"/>
      <c r="BE69" s="129"/>
      <c r="BF69" s="129"/>
      <c r="BG69" s="129"/>
      <c r="BH69" s="129"/>
      <c r="BI69" s="129"/>
      <c r="BJ69" s="129"/>
      <c r="BK69" s="129"/>
      <c r="CA69" s="129">
        <v>3</v>
      </c>
      <c r="CB69" s="129">
        <v>1</v>
      </c>
      <c r="CZ69" s="81">
        <v>1</v>
      </c>
    </row>
    <row r="70" spans="1:104" x14ac:dyDescent="0.2">
      <c r="A70" s="120">
        <v>26</v>
      </c>
      <c r="B70" s="121" t="s">
        <v>136</v>
      </c>
      <c r="C70" s="122" t="s">
        <v>137</v>
      </c>
      <c r="D70" s="123" t="s">
        <v>129</v>
      </c>
      <c r="E70" s="124">
        <v>1</v>
      </c>
      <c r="F70" s="125"/>
      <c r="G70" s="126">
        <f>E70*F70</f>
        <v>0</v>
      </c>
      <c r="H70" s="127">
        <v>6.7000000000007304E-2</v>
      </c>
      <c r="I70" s="128">
        <f>E70*H70</f>
        <v>6.7000000000007304E-2</v>
      </c>
      <c r="J70" s="127"/>
      <c r="K70" s="128">
        <f>E70*J70</f>
        <v>0</v>
      </c>
      <c r="O70" s="119"/>
      <c r="Z70" s="129"/>
      <c r="AA70" s="129">
        <v>3</v>
      </c>
      <c r="AB70" s="129">
        <v>1</v>
      </c>
      <c r="AC70" s="129">
        <v>59217481</v>
      </c>
      <c r="AD70" s="129"/>
      <c r="AE70" s="129"/>
      <c r="AF70" s="129"/>
      <c r="AG70" s="129"/>
      <c r="AH70" s="129"/>
      <c r="AI70" s="129"/>
      <c r="AJ70" s="129"/>
      <c r="AK70" s="129"/>
      <c r="AL70" s="129"/>
      <c r="AM70" s="129"/>
      <c r="AN70" s="129"/>
      <c r="AO70" s="129"/>
      <c r="AP70" s="129"/>
      <c r="AQ70" s="129"/>
      <c r="AR70" s="129"/>
      <c r="AS70" s="129"/>
      <c r="AT70" s="129"/>
      <c r="AU70" s="129"/>
      <c r="AV70" s="129"/>
      <c r="AW70" s="129"/>
      <c r="AX70" s="129"/>
      <c r="AY70" s="129"/>
      <c r="AZ70" s="129"/>
      <c r="BA70" s="129"/>
      <c r="BB70" s="129"/>
      <c r="BC70" s="129"/>
      <c r="BD70" s="129"/>
      <c r="BE70" s="129"/>
      <c r="BF70" s="129"/>
      <c r="BG70" s="129"/>
      <c r="BH70" s="129"/>
      <c r="BI70" s="129"/>
      <c r="BJ70" s="129"/>
      <c r="BK70" s="129"/>
      <c r="CA70" s="129">
        <v>3</v>
      </c>
      <c r="CB70" s="129">
        <v>1</v>
      </c>
      <c r="CZ70" s="81">
        <v>1</v>
      </c>
    </row>
    <row r="71" spans="1:104" ht="22.5" x14ac:dyDescent="0.2">
      <c r="A71" s="120">
        <v>27</v>
      </c>
      <c r="B71" s="121" t="s">
        <v>138</v>
      </c>
      <c r="C71" s="122" t="s">
        <v>139</v>
      </c>
      <c r="D71" s="123" t="s">
        <v>35</v>
      </c>
      <c r="E71" s="124">
        <v>263.33999999999997</v>
      </c>
      <c r="F71" s="125"/>
      <c r="G71" s="126">
        <f>E71*F71</f>
        <v>0</v>
      </c>
      <c r="H71" s="127">
        <v>0.13100000000008499</v>
      </c>
      <c r="I71" s="128">
        <f>E71*H71</f>
        <v>34.497540000022376</v>
      </c>
      <c r="J71" s="127"/>
      <c r="K71" s="128">
        <f>E71*J71</f>
        <v>0</v>
      </c>
      <c r="O71" s="119"/>
      <c r="Z71" s="129"/>
      <c r="AA71" s="129">
        <v>3</v>
      </c>
      <c r="AB71" s="129">
        <v>1</v>
      </c>
      <c r="AC71" s="129">
        <v>59245263</v>
      </c>
      <c r="AD71" s="129"/>
      <c r="AE71" s="129"/>
      <c r="AF71" s="129"/>
      <c r="AG71" s="129"/>
      <c r="AH71" s="129"/>
      <c r="AI71" s="129"/>
      <c r="AJ71" s="129"/>
      <c r="AK71" s="129"/>
      <c r="AL71" s="129"/>
      <c r="AM71" s="129"/>
      <c r="AN71" s="129"/>
      <c r="AO71" s="129"/>
      <c r="AP71" s="129"/>
      <c r="AQ71" s="129"/>
      <c r="AR71" s="129"/>
      <c r="AS71" s="129"/>
      <c r="AT71" s="129"/>
      <c r="AU71" s="129"/>
      <c r="AV71" s="129"/>
      <c r="AW71" s="129"/>
      <c r="AX71" s="129"/>
      <c r="AY71" s="129"/>
      <c r="AZ71" s="129"/>
      <c r="BA71" s="129"/>
      <c r="BB71" s="129"/>
      <c r="BC71" s="129"/>
      <c r="BD71" s="129"/>
      <c r="BE71" s="129"/>
      <c r="BF71" s="129"/>
      <c r="BG71" s="129"/>
      <c r="BH71" s="129"/>
      <c r="BI71" s="129"/>
      <c r="BJ71" s="129"/>
      <c r="BK71" s="129"/>
      <c r="CA71" s="129">
        <v>3</v>
      </c>
      <c r="CB71" s="129">
        <v>1</v>
      </c>
      <c r="CZ71" s="81">
        <v>1</v>
      </c>
    </row>
    <row r="72" spans="1:104" x14ac:dyDescent="0.2">
      <c r="A72" s="130"/>
      <c r="B72" s="131"/>
      <c r="C72" s="205" t="s">
        <v>140</v>
      </c>
      <c r="D72" s="206"/>
      <c r="E72" s="206"/>
      <c r="F72" s="206"/>
      <c r="G72" s="207"/>
      <c r="I72" s="132"/>
      <c r="K72" s="132"/>
      <c r="L72" s="133" t="s">
        <v>140</v>
      </c>
      <c r="O72" s="119"/>
      <c r="Z72" s="129"/>
      <c r="AA72" s="129"/>
      <c r="AB72" s="129"/>
      <c r="AC72" s="129"/>
      <c r="AD72" s="129"/>
      <c r="AE72" s="129"/>
      <c r="AF72" s="129"/>
      <c r="AG72" s="129"/>
      <c r="AH72" s="129"/>
      <c r="AI72" s="129"/>
      <c r="AJ72" s="129"/>
      <c r="AK72" s="129"/>
      <c r="AL72" s="129"/>
      <c r="AM72" s="129"/>
      <c r="AN72" s="129"/>
      <c r="AO72" s="129"/>
      <c r="AP72" s="129"/>
      <c r="AQ72" s="129"/>
      <c r="AR72" s="129"/>
      <c r="AS72" s="129"/>
      <c r="AT72" s="129"/>
      <c r="AU72" s="129"/>
      <c r="AV72" s="129"/>
      <c r="AW72" s="129"/>
      <c r="AX72" s="129"/>
      <c r="AY72" s="129"/>
      <c r="AZ72" s="129"/>
      <c r="BA72" s="129"/>
      <c r="BB72" s="129"/>
      <c r="BC72" s="129"/>
      <c r="BD72" s="129"/>
      <c r="BE72" s="129"/>
      <c r="BF72" s="129"/>
      <c r="BG72" s="129"/>
      <c r="BH72" s="129"/>
      <c r="BI72" s="129"/>
      <c r="BJ72" s="129"/>
      <c r="BK72" s="129"/>
    </row>
    <row r="73" spans="1:104" x14ac:dyDescent="0.2">
      <c r="A73" s="130"/>
      <c r="B73" s="131"/>
      <c r="C73" s="203" t="s">
        <v>288</v>
      </c>
      <c r="D73" s="204"/>
      <c r="E73" s="134">
        <v>230.26499999999999</v>
      </c>
      <c r="F73" s="135"/>
      <c r="G73" s="136"/>
      <c r="H73" s="137"/>
      <c r="I73" s="132"/>
      <c r="J73" s="138"/>
      <c r="K73" s="132"/>
      <c r="M73" s="139" t="s">
        <v>288</v>
      </c>
      <c r="O73" s="119"/>
      <c r="Z73" s="129"/>
      <c r="AA73" s="129"/>
      <c r="AB73" s="129"/>
      <c r="AC73" s="129"/>
      <c r="AD73" s="129"/>
      <c r="AE73" s="129"/>
      <c r="AF73" s="129"/>
      <c r="AG73" s="129"/>
      <c r="AH73" s="129"/>
      <c r="AI73" s="129"/>
      <c r="AJ73" s="129"/>
      <c r="AK73" s="129"/>
      <c r="AL73" s="129"/>
      <c r="AM73" s="129"/>
      <c r="AN73" s="129"/>
      <c r="AO73" s="129"/>
      <c r="AP73" s="129"/>
      <c r="AQ73" s="129"/>
      <c r="AR73" s="129"/>
      <c r="AS73" s="129"/>
      <c r="AT73" s="129"/>
      <c r="AU73" s="129"/>
      <c r="AV73" s="129"/>
      <c r="AW73" s="129"/>
      <c r="AX73" s="129"/>
      <c r="AY73" s="129"/>
      <c r="AZ73" s="129"/>
      <c r="BA73" s="129"/>
      <c r="BB73" s="129"/>
      <c r="BC73" s="129"/>
      <c r="BD73" s="140" t="str">
        <f>C72</f>
        <v>betonová dlažba šedá - přírodní 20x20x6 cm</v>
      </c>
      <c r="BE73" s="129"/>
      <c r="BF73" s="129"/>
      <c r="BG73" s="129"/>
      <c r="BH73" s="129"/>
      <c r="BI73" s="129"/>
      <c r="BJ73" s="129"/>
      <c r="BK73" s="129"/>
    </row>
    <row r="74" spans="1:104" x14ac:dyDescent="0.2">
      <c r="A74" s="130"/>
      <c r="B74" s="131"/>
      <c r="C74" s="203" t="s">
        <v>289</v>
      </c>
      <c r="D74" s="204"/>
      <c r="E74" s="134">
        <v>33.075000000000003</v>
      </c>
      <c r="F74" s="135"/>
      <c r="G74" s="136"/>
      <c r="H74" s="137"/>
      <c r="I74" s="132"/>
      <c r="J74" s="138"/>
      <c r="K74" s="132"/>
      <c r="M74" s="139" t="s">
        <v>289</v>
      </c>
      <c r="O74" s="119"/>
      <c r="Z74" s="129"/>
      <c r="AA74" s="129"/>
      <c r="AB74" s="129"/>
      <c r="AC74" s="129"/>
      <c r="AD74" s="129"/>
      <c r="AE74" s="129"/>
      <c r="AF74" s="129"/>
      <c r="AG74" s="129"/>
      <c r="AH74" s="129"/>
      <c r="AI74" s="129"/>
      <c r="AJ74" s="129"/>
      <c r="AK74" s="129"/>
      <c r="AL74" s="129"/>
      <c r="AM74" s="129"/>
      <c r="AN74" s="129"/>
      <c r="AO74" s="129"/>
      <c r="AP74" s="129"/>
      <c r="AQ74" s="129"/>
      <c r="AR74" s="129"/>
      <c r="AS74" s="129"/>
      <c r="AT74" s="129"/>
      <c r="AU74" s="129"/>
      <c r="AV74" s="129"/>
      <c r="AW74" s="129"/>
      <c r="AX74" s="129"/>
      <c r="AY74" s="129"/>
      <c r="AZ74" s="129"/>
      <c r="BA74" s="129"/>
      <c r="BB74" s="129"/>
      <c r="BC74" s="129"/>
      <c r="BD74" s="140" t="str">
        <f>C73</f>
        <v>chodník - dlažba 200x200x60, šedá s fazetami:219,3*1,05</v>
      </c>
      <c r="BE74" s="129"/>
      <c r="BF74" s="129"/>
      <c r="BG74" s="129"/>
      <c r="BH74" s="129"/>
      <c r="BI74" s="129"/>
      <c r="BJ74" s="129"/>
      <c r="BK74" s="129"/>
    </row>
    <row r="75" spans="1:104" ht="22.5" x14ac:dyDescent="0.2">
      <c r="A75" s="120">
        <v>28</v>
      </c>
      <c r="B75" s="121" t="s">
        <v>142</v>
      </c>
      <c r="C75" s="122" t="s">
        <v>143</v>
      </c>
      <c r="D75" s="123" t="s">
        <v>35</v>
      </c>
      <c r="E75" s="124">
        <v>6.05</v>
      </c>
      <c r="F75" s="125"/>
      <c r="G75" s="126">
        <f>E75*F75</f>
        <v>0</v>
      </c>
      <c r="H75" s="127">
        <v>0.13100000000008499</v>
      </c>
      <c r="I75" s="128">
        <f>E75*H75</f>
        <v>0.79255000000051423</v>
      </c>
      <c r="J75" s="127"/>
      <c r="K75" s="128">
        <f>E75*J75</f>
        <v>0</v>
      </c>
      <c r="O75" s="119"/>
      <c r="Z75" s="129"/>
      <c r="AA75" s="129">
        <v>3</v>
      </c>
      <c r="AB75" s="129">
        <v>1</v>
      </c>
      <c r="AC75" s="129">
        <v>59245267</v>
      </c>
      <c r="AD75" s="129"/>
      <c r="AE75" s="129"/>
      <c r="AF75" s="129"/>
      <c r="AG75" s="129"/>
      <c r="AH75" s="129"/>
      <c r="AI75" s="129"/>
      <c r="AJ75" s="129"/>
      <c r="AK75" s="129"/>
      <c r="AL75" s="129"/>
      <c r="AM75" s="129"/>
      <c r="AN75" s="129"/>
      <c r="AO75" s="129"/>
      <c r="AP75" s="129"/>
      <c r="AQ75" s="129"/>
      <c r="AR75" s="129"/>
      <c r="AS75" s="129"/>
      <c r="AT75" s="129"/>
      <c r="AU75" s="129"/>
      <c r="AV75" s="129"/>
      <c r="AW75" s="129"/>
      <c r="AX75" s="129"/>
      <c r="AY75" s="129"/>
      <c r="AZ75" s="129"/>
      <c r="BA75" s="129"/>
      <c r="BB75" s="129"/>
      <c r="BC75" s="129"/>
      <c r="BD75" s="129"/>
      <c r="BE75" s="129"/>
      <c r="BF75" s="129"/>
      <c r="BG75" s="129"/>
      <c r="BH75" s="129"/>
      <c r="BI75" s="129"/>
      <c r="BJ75" s="129"/>
      <c r="BK75" s="129"/>
      <c r="CA75" s="129">
        <v>3</v>
      </c>
      <c r="CB75" s="129">
        <v>1</v>
      </c>
      <c r="CZ75" s="81">
        <v>1</v>
      </c>
    </row>
    <row r="76" spans="1:104" x14ac:dyDescent="0.2">
      <c r="A76" s="130"/>
      <c r="B76" s="131"/>
      <c r="C76" s="203" t="s">
        <v>290</v>
      </c>
      <c r="D76" s="204"/>
      <c r="E76" s="134">
        <v>0.88</v>
      </c>
      <c r="F76" s="135"/>
      <c r="G76" s="136"/>
      <c r="H76" s="137"/>
      <c r="I76" s="132"/>
      <c r="J76" s="138"/>
      <c r="K76" s="132"/>
      <c r="M76" s="139" t="s">
        <v>290</v>
      </c>
      <c r="O76" s="119"/>
      <c r="Z76" s="129"/>
      <c r="AA76" s="129"/>
      <c r="AB76" s="129"/>
      <c r="AC76" s="129"/>
      <c r="AD76" s="129"/>
      <c r="AE76" s="129"/>
      <c r="AF76" s="129"/>
      <c r="AG76" s="129"/>
      <c r="AH76" s="129"/>
      <c r="AI76" s="129"/>
      <c r="AJ76" s="129"/>
      <c r="AK76" s="129"/>
      <c r="AL76" s="129"/>
      <c r="AM76" s="129"/>
      <c r="AN76" s="129"/>
      <c r="AO76" s="129"/>
      <c r="AP76" s="129"/>
      <c r="AQ76" s="129"/>
      <c r="AR76" s="129"/>
      <c r="AS76" s="129"/>
      <c r="AT76" s="129"/>
      <c r="AU76" s="129"/>
      <c r="AV76" s="129"/>
      <c r="AW76" s="129"/>
      <c r="AX76" s="129"/>
      <c r="AY76" s="129"/>
      <c r="AZ76" s="129"/>
      <c r="BA76" s="129"/>
      <c r="BB76" s="129"/>
      <c r="BC76" s="129"/>
      <c r="BD76" s="140" t="str">
        <f>C75</f>
        <v>Dlažba betonová červená pro nevidomé 20x10x6 -náklepová</v>
      </c>
      <c r="BE76" s="129"/>
      <c r="BF76" s="129"/>
      <c r="BG76" s="129"/>
      <c r="BH76" s="129"/>
      <c r="BI76" s="129"/>
      <c r="BJ76" s="129"/>
      <c r="BK76" s="129"/>
    </row>
    <row r="77" spans="1:104" x14ac:dyDescent="0.2">
      <c r="A77" s="130"/>
      <c r="B77" s="131"/>
      <c r="C77" s="203" t="s">
        <v>291</v>
      </c>
      <c r="D77" s="204"/>
      <c r="E77" s="134">
        <v>5.17</v>
      </c>
      <c r="F77" s="135"/>
      <c r="G77" s="136"/>
      <c r="H77" s="137"/>
      <c r="I77" s="132"/>
      <c r="J77" s="138"/>
      <c r="K77" s="132"/>
      <c r="M77" s="139" t="s">
        <v>291</v>
      </c>
      <c r="O77" s="119"/>
      <c r="Z77" s="129"/>
      <c r="AA77" s="129"/>
      <c r="AB77" s="129"/>
      <c r="AC77" s="129"/>
      <c r="AD77" s="129"/>
      <c r="AE77" s="129"/>
      <c r="AF77" s="129"/>
      <c r="AG77" s="129"/>
      <c r="AH77" s="129"/>
      <c r="AI77" s="129"/>
      <c r="AJ77" s="129"/>
      <c r="AK77" s="129"/>
      <c r="AL77" s="129"/>
      <c r="AM77" s="129"/>
      <c r="AN77" s="129"/>
      <c r="AO77" s="129"/>
      <c r="AP77" s="129"/>
      <c r="AQ77" s="129"/>
      <c r="AR77" s="129"/>
      <c r="AS77" s="129"/>
      <c r="AT77" s="129"/>
      <c r="AU77" s="129"/>
      <c r="AV77" s="129"/>
      <c r="AW77" s="129"/>
      <c r="AX77" s="129"/>
      <c r="AY77" s="129"/>
      <c r="AZ77" s="129"/>
      <c r="BA77" s="129"/>
      <c r="BB77" s="129"/>
      <c r="BC77" s="129"/>
      <c r="BD77" s="140" t="str">
        <f>C76</f>
        <v>chodík - dlažba náklepová 200x100x60, červená:0,8*1,1</v>
      </c>
      <c r="BE77" s="129"/>
      <c r="BF77" s="129"/>
      <c r="BG77" s="129"/>
      <c r="BH77" s="129"/>
      <c r="BI77" s="129"/>
      <c r="BJ77" s="129"/>
      <c r="BK77" s="129"/>
    </row>
    <row r="78" spans="1:104" x14ac:dyDescent="0.2">
      <c r="A78" s="141" t="s">
        <v>36</v>
      </c>
      <c r="B78" s="142" t="s">
        <v>105</v>
      </c>
      <c r="C78" s="143" t="s">
        <v>106</v>
      </c>
      <c r="D78" s="144"/>
      <c r="E78" s="145"/>
      <c r="F78" s="145"/>
      <c r="G78" s="146">
        <f>SUM(G48:G77)</f>
        <v>0</v>
      </c>
      <c r="H78" s="147"/>
      <c r="I78" s="148">
        <f>SUM(I48:I77)</f>
        <v>90.148912000031487</v>
      </c>
      <c r="J78" s="149"/>
      <c r="K78" s="148">
        <f>SUM(K48:K77)</f>
        <v>0</v>
      </c>
      <c r="O78" s="119"/>
      <c r="X78" s="150">
        <f>K78</f>
        <v>0</v>
      </c>
      <c r="Y78" s="150">
        <f>I78</f>
        <v>90.148912000031487</v>
      </c>
      <c r="Z78" s="151">
        <f>G78</f>
        <v>0</v>
      </c>
      <c r="AA78" s="129"/>
      <c r="AB78" s="129"/>
      <c r="AC78" s="129"/>
      <c r="AD78" s="129"/>
      <c r="AE78" s="129"/>
      <c r="AF78" s="129"/>
      <c r="AG78" s="129"/>
      <c r="AH78" s="129"/>
      <c r="AI78" s="129"/>
      <c r="AJ78" s="129"/>
      <c r="AK78" s="129"/>
      <c r="AL78" s="129"/>
      <c r="AM78" s="129"/>
      <c r="AN78" s="129"/>
      <c r="AO78" s="129"/>
      <c r="AP78" s="129"/>
      <c r="AQ78" s="129"/>
      <c r="AR78" s="129"/>
      <c r="AS78" s="129"/>
      <c r="AT78" s="129"/>
      <c r="AU78" s="129"/>
      <c r="AV78" s="129"/>
      <c r="AW78" s="129"/>
      <c r="AX78" s="129"/>
      <c r="AY78" s="129"/>
      <c r="AZ78" s="129"/>
      <c r="BA78" s="152"/>
      <c r="BB78" s="152"/>
      <c r="BC78" s="152"/>
      <c r="BD78" s="152"/>
      <c r="BE78" s="152"/>
      <c r="BF78" s="152"/>
      <c r="BG78" s="129"/>
      <c r="BH78" s="129"/>
      <c r="BI78" s="129"/>
      <c r="BJ78" s="129"/>
      <c r="BK78" s="129"/>
    </row>
    <row r="79" spans="1:104" ht="14.25" customHeight="1" x14ac:dyDescent="0.2">
      <c r="A79" s="109" t="s">
        <v>31</v>
      </c>
      <c r="B79" s="110" t="s">
        <v>145</v>
      </c>
      <c r="C79" s="111" t="s">
        <v>146</v>
      </c>
      <c r="D79" s="112"/>
      <c r="E79" s="113"/>
      <c r="F79" s="113"/>
      <c r="G79" s="114"/>
      <c r="H79" s="115"/>
      <c r="I79" s="116"/>
      <c r="J79" s="117"/>
      <c r="K79" s="118"/>
      <c r="O79" s="119"/>
    </row>
    <row r="80" spans="1:104" x14ac:dyDescent="0.2">
      <c r="A80" s="120">
        <v>29</v>
      </c>
      <c r="B80" s="121" t="s">
        <v>147</v>
      </c>
      <c r="C80" s="122" t="s">
        <v>148</v>
      </c>
      <c r="D80" s="123" t="s">
        <v>35</v>
      </c>
      <c r="E80" s="124">
        <v>261.25</v>
      </c>
      <c r="F80" s="125"/>
      <c r="G80" s="126">
        <f>E80*F80</f>
        <v>0</v>
      </c>
      <c r="H80" s="127">
        <v>0</v>
      </c>
      <c r="I80" s="128">
        <f>E80*H80</f>
        <v>0</v>
      </c>
      <c r="J80" s="127">
        <v>-0.13799999999991999</v>
      </c>
      <c r="K80" s="128">
        <f>E80*J80</f>
        <v>-36.052499999979098</v>
      </c>
      <c r="O80" s="119"/>
      <c r="Z80" s="129"/>
      <c r="AA80" s="129">
        <v>1</v>
      </c>
      <c r="AB80" s="129">
        <v>1</v>
      </c>
      <c r="AC80" s="129">
        <v>1</v>
      </c>
      <c r="AD80" s="129"/>
      <c r="AE80" s="129"/>
      <c r="AF80" s="129"/>
      <c r="AG80" s="129"/>
      <c r="AH80" s="129"/>
      <c r="AI80" s="129"/>
      <c r="AJ80" s="129"/>
      <c r="AK80" s="129"/>
      <c r="AL80" s="129"/>
      <c r="AM80" s="129"/>
      <c r="AN80" s="129"/>
      <c r="AO80" s="129"/>
      <c r="AP80" s="129"/>
      <c r="AQ80" s="129"/>
      <c r="AR80" s="129"/>
      <c r="AS80" s="129"/>
      <c r="AT80" s="129"/>
      <c r="AU80" s="129"/>
      <c r="AV80" s="129"/>
      <c r="AW80" s="129"/>
      <c r="AX80" s="129"/>
      <c r="AY80" s="129"/>
      <c r="AZ80" s="129"/>
      <c r="BA80" s="129"/>
      <c r="BB80" s="129"/>
      <c r="BC80" s="129"/>
      <c r="BD80" s="129"/>
      <c r="BE80" s="129"/>
      <c r="BF80" s="129"/>
      <c r="BG80" s="129"/>
      <c r="BH80" s="129"/>
      <c r="BI80" s="129"/>
      <c r="BJ80" s="129"/>
      <c r="BK80" s="129"/>
      <c r="CA80" s="129">
        <v>1</v>
      </c>
      <c r="CB80" s="129">
        <v>1</v>
      </c>
      <c r="CZ80" s="81">
        <v>1</v>
      </c>
    </row>
    <row r="81" spans="1:104" x14ac:dyDescent="0.2">
      <c r="A81" s="130"/>
      <c r="B81" s="131"/>
      <c r="C81" s="203" t="s">
        <v>292</v>
      </c>
      <c r="D81" s="204"/>
      <c r="E81" s="134">
        <v>261.25</v>
      </c>
      <c r="F81" s="135"/>
      <c r="G81" s="136"/>
      <c r="H81" s="137"/>
      <c r="I81" s="132"/>
      <c r="J81" s="138"/>
      <c r="K81" s="132"/>
      <c r="M81" s="139" t="s">
        <v>292</v>
      </c>
      <c r="O81" s="119"/>
      <c r="Z81" s="129"/>
      <c r="AA81" s="129"/>
      <c r="AB81" s="129"/>
      <c r="AC81" s="129"/>
      <c r="AD81" s="129"/>
      <c r="AE81" s="129"/>
      <c r="AF81" s="129"/>
      <c r="AG81" s="129"/>
      <c r="AH81" s="129"/>
      <c r="AI81" s="129"/>
      <c r="AJ81" s="129"/>
      <c r="AK81" s="129"/>
      <c r="AL81" s="129"/>
      <c r="AM81" s="129"/>
      <c r="AN81" s="129"/>
      <c r="AO81" s="129"/>
      <c r="AP81" s="129"/>
      <c r="AQ81" s="129"/>
      <c r="AR81" s="129"/>
      <c r="AS81" s="129"/>
      <c r="AT81" s="129"/>
      <c r="AU81" s="129"/>
      <c r="AV81" s="129"/>
      <c r="AW81" s="129"/>
      <c r="AX81" s="129"/>
      <c r="AY81" s="129"/>
      <c r="AZ81" s="129"/>
      <c r="BA81" s="129"/>
      <c r="BB81" s="129"/>
      <c r="BC81" s="129"/>
      <c r="BD81" s="140" t="str">
        <f>C80</f>
        <v>Rozebrání dlažeb z betonových dlaždic na sucho</v>
      </c>
      <c r="BE81" s="129"/>
      <c r="BF81" s="129"/>
      <c r="BG81" s="129"/>
      <c r="BH81" s="129"/>
      <c r="BI81" s="129"/>
      <c r="BJ81" s="129"/>
      <c r="BK81" s="129"/>
    </row>
    <row r="82" spans="1:104" x14ac:dyDescent="0.2">
      <c r="A82" s="120">
        <v>30</v>
      </c>
      <c r="B82" s="121" t="s">
        <v>34</v>
      </c>
      <c r="C82" s="122" t="s">
        <v>293</v>
      </c>
      <c r="D82" s="123" t="s">
        <v>35</v>
      </c>
      <c r="E82" s="124">
        <v>9.1</v>
      </c>
      <c r="F82" s="125"/>
      <c r="G82" s="126">
        <f>E82*F82</f>
        <v>0</v>
      </c>
      <c r="H82" s="127">
        <v>0</v>
      </c>
      <c r="I82" s="128">
        <f>E82*H82</f>
        <v>0</v>
      </c>
      <c r="J82" s="127">
        <v>-0.200000000000045</v>
      </c>
      <c r="K82" s="128">
        <f>E82*J82</f>
        <v>-1.8200000000004095</v>
      </c>
      <c r="O82" s="119"/>
      <c r="Z82" s="129"/>
      <c r="AA82" s="129">
        <v>1</v>
      </c>
      <c r="AB82" s="129">
        <v>1</v>
      </c>
      <c r="AC82" s="129">
        <v>1</v>
      </c>
      <c r="AD82" s="129"/>
      <c r="AE82" s="129"/>
      <c r="AF82" s="129"/>
      <c r="AG82" s="129"/>
      <c r="AH82" s="129"/>
      <c r="AI82" s="129"/>
      <c r="AJ82" s="129"/>
      <c r="AK82" s="129"/>
      <c r="AL82" s="129"/>
      <c r="AM82" s="129"/>
      <c r="AN82" s="129"/>
      <c r="AO82" s="129"/>
      <c r="AP82" s="129"/>
      <c r="AQ82" s="129"/>
      <c r="AR82" s="129"/>
      <c r="AS82" s="129"/>
      <c r="AT82" s="129"/>
      <c r="AU82" s="129"/>
      <c r="AV82" s="129"/>
      <c r="AW82" s="129"/>
      <c r="AX82" s="129"/>
      <c r="AY82" s="129"/>
      <c r="AZ82" s="129"/>
      <c r="BA82" s="129"/>
      <c r="BB82" s="129"/>
      <c r="BC82" s="129"/>
      <c r="BD82" s="129"/>
      <c r="BE82" s="129"/>
      <c r="BF82" s="129"/>
      <c r="BG82" s="129"/>
      <c r="BH82" s="129"/>
      <c r="BI82" s="129"/>
      <c r="BJ82" s="129"/>
      <c r="BK82" s="129"/>
      <c r="CA82" s="129">
        <v>1</v>
      </c>
      <c r="CB82" s="129">
        <v>1</v>
      </c>
      <c r="CZ82" s="81">
        <v>1</v>
      </c>
    </row>
    <row r="83" spans="1:104" x14ac:dyDescent="0.2">
      <c r="A83" s="130"/>
      <c r="B83" s="131"/>
      <c r="C83" s="203" t="s">
        <v>294</v>
      </c>
      <c r="D83" s="204"/>
      <c r="E83" s="134">
        <v>9.1</v>
      </c>
      <c r="F83" s="135"/>
      <c r="G83" s="136"/>
      <c r="H83" s="137"/>
      <c r="I83" s="132"/>
      <c r="J83" s="138"/>
      <c r="K83" s="132"/>
      <c r="M83" s="139" t="s">
        <v>294</v>
      </c>
      <c r="O83" s="119"/>
      <c r="Z83" s="129"/>
      <c r="AA83" s="129"/>
      <c r="AB83" s="129"/>
      <c r="AC83" s="129"/>
      <c r="AD83" s="129"/>
      <c r="AE83" s="129"/>
      <c r="AF83" s="129"/>
      <c r="AG83" s="129"/>
      <c r="AH83" s="129"/>
      <c r="AI83" s="129"/>
      <c r="AJ83" s="129"/>
      <c r="AK83" s="129"/>
      <c r="AL83" s="129"/>
      <c r="AM83" s="129"/>
      <c r="AN83" s="129"/>
      <c r="AO83" s="129"/>
      <c r="AP83" s="129"/>
      <c r="AQ83" s="129"/>
      <c r="AR83" s="129"/>
      <c r="AS83" s="129"/>
      <c r="AT83" s="129"/>
      <c r="AU83" s="129"/>
      <c r="AV83" s="129"/>
      <c r="AW83" s="129"/>
      <c r="AX83" s="129"/>
      <c r="AY83" s="129"/>
      <c r="AZ83" s="129"/>
      <c r="BA83" s="129"/>
      <c r="BB83" s="129"/>
      <c r="BC83" s="129"/>
      <c r="BD83" s="140" t="str">
        <f>C82</f>
        <v>Rozebrání dlažeb z drobných kostek v kam. těženém</v>
      </c>
      <c r="BE83" s="129"/>
      <c r="BF83" s="129"/>
      <c r="BG83" s="129"/>
      <c r="BH83" s="129"/>
      <c r="BI83" s="129"/>
      <c r="BJ83" s="129"/>
      <c r="BK83" s="129"/>
    </row>
    <row r="84" spans="1:104" ht="22.5" x14ac:dyDescent="0.2">
      <c r="A84" s="120">
        <v>31</v>
      </c>
      <c r="B84" s="121" t="s">
        <v>150</v>
      </c>
      <c r="C84" s="122" t="s">
        <v>151</v>
      </c>
      <c r="D84" s="123" t="s">
        <v>35</v>
      </c>
      <c r="E84" s="124">
        <v>270.35000000000002</v>
      </c>
      <c r="F84" s="125"/>
      <c r="G84" s="126">
        <f>E84*F84</f>
        <v>0</v>
      </c>
      <c r="H84" s="127">
        <v>0</v>
      </c>
      <c r="I84" s="128">
        <f>E84*H84</f>
        <v>0</v>
      </c>
      <c r="J84" s="127">
        <v>-0.32999999999992702</v>
      </c>
      <c r="K84" s="128">
        <f>E84*J84</f>
        <v>-89.215499999980281</v>
      </c>
      <c r="O84" s="119"/>
      <c r="Z84" s="129"/>
      <c r="AA84" s="129">
        <v>1</v>
      </c>
      <c r="AB84" s="129">
        <v>1</v>
      </c>
      <c r="AC84" s="129">
        <v>1</v>
      </c>
      <c r="AD84" s="129"/>
      <c r="AE84" s="129"/>
      <c r="AF84" s="129"/>
      <c r="AG84" s="129"/>
      <c r="AH84" s="129"/>
      <c r="AI84" s="129"/>
      <c r="AJ84" s="129"/>
      <c r="AK84" s="129"/>
      <c r="AL84" s="129"/>
      <c r="AM84" s="129"/>
      <c r="AN84" s="129"/>
      <c r="AO84" s="129"/>
      <c r="AP84" s="129"/>
      <c r="AQ84" s="129"/>
      <c r="AR84" s="129"/>
      <c r="AS84" s="129"/>
      <c r="AT84" s="129"/>
      <c r="AU84" s="129"/>
      <c r="AV84" s="129"/>
      <c r="AW84" s="129"/>
      <c r="AX84" s="129"/>
      <c r="AY84" s="129"/>
      <c r="AZ84" s="129"/>
      <c r="BA84" s="129"/>
      <c r="BB84" s="129"/>
      <c r="BC84" s="129"/>
      <c r="BD84" s="129"/>
      <c r="BE84" s="129"/>
      <c r="BF84" s="129"/>
      <c r="BG84" s="129"/>
      <c r="BH84" s="129"/>
      <c r="BI84" s="129"/>
      <c r="BJ84" s="129"/>
      <c r="BK84" s="129"/>
      <c r="CA84" s="129">
        <v>1</v>
      </c>
      <c r="CB84" s="129">
        <v>1</v>
      </c>
      <c r="CZ84" s="81">
        <v>1</v>
      </c>
    </row>
    <row r="85" spans="1:104" ht="25.5" x14ac:dyDescent="0.2">
      <c r="A85" s="130"/>
      <c r="B85" s="131"/>
      <c r="C85" s="203" t="s">
        <v>295</v>
      </c>
      <c r="D85" s="204"/>
      <c r="E85" s="134">
        <v>270.35000000000002</v>
      </c>
      <c r="F85" s="135"/>
      <c r="G85" s="136"/>
      <c r="H85" s="137"/>
      <c r="I85" s="132"/>
      <c r="J85" s="138"/>
      <c r="K85" s="132"/>
      <c r="M85" s="139" t="s">
        <v>295</v>
      </c>
      <c r="O85" s="119"/>
      <c r="Z85" s="129"/>
      <c r="AA85" s="129"/>
      <c r="AB85" s="129"/>
      <c r="AC85" s="129"/>
      <c r="AD85" s="129"/>
      <c r="AE85" s="129"/>
      <c r="AF85" s="129"/>
      <c r="AG85" s="129"/>
      <c r="AH85" s="129"/>
      <c r="AI85" s="129"/>
      <c r="AJ85" s="129"/>
      <c r="AK85" s="129"/>
      <c r="AL85" s="129"/>
      <c r="AM85" s="129"/>
      <c r="AN85" s="129"/>
      <c r="AO85" s="129"/>
      <c r="AP85" s="129"/>
      <c r="AQ85" s="129"/>
      <c r="AR85" s="129"/>
      <c r="AS85" s="129"/>
      <c r="AT85" s="129"/>
      <c r="AU85" s="129"/>
      <c r="AV85" s="129"/>
      <c r="AW85" s="129"/>
      <c r="AX85" s="129"/>
      <c r="AY85" s="129"/>
      <c r="AZ85" s="129"/>
      <c r="BA85" s="129"/>
      <c r="BB85" s="129"/>
      <c r="BC85" s="129"/>
      <c r="BD85" s="140" t="str">
        <f>C84</f>
        <v>Odstranění podkladu nad 50 m2, tl.15 cm kam drcené, ŠD, ŠP, zahliněné podkl.vrstvy</v>
      </c>
      <c r="BE85" s="129"/>
      <c r="BF85" s="129"/>
      <c r="BG85" s="129"/>
      <c r="BH85" s="129"/>
      <c r="BI85" s="129"/>
      <c r="BJ85" s="129"/>
      <c r="BK85" s="129"/>
    </row>
    <row r="86" spans="1:104" x14ac:dyDescent="0.2">
      <c r="A86" s="120">
        <v>32</v>
      </c>
      <c r="B86" s="121" t="s">
        <v>153</v>
      </c>
      <c r="C86" s="122" t="s">
        <v>154</v>
      </c>
      <c r="D86" s="123" t="s">
        <v>115</v>
      </c>
      <c r="E86" s="124">
        <v>128.5</v>
      </c>
      <c r="F86" s="125"/>
      <c r="G86" s="126">
        <f>E86*F86</f>
        <v>0</v>
      </c>
      <c r="H86" s="127">
        <v>0</v>
      </c>
      <c r="I86" s="128">
        <f>E86*H86</f>
        <v>0</v>
      </c>
      <c r="J86" s="127">
        <v>-0.12000000000000501</v>
      </c>
      <c r="K86" s="128">
        <f>E86*J86</f>
        <v>-15.420000000000643</v>
      </c>
      <c r="O86" s="119"/>
      <c r="Z86" s="129"/>
      <c r="AA86" s="129">
        <v>1</v>
      </c>
      <c r="AB86" s="129">
        <v>1</v>
      </c>
      <c r="AC86" s="129">
        <v>1</v>
      </c>
      <c r="AD86" s="129"/>
      <c r="AE86" s="129"/>
      <c r="AF86" s="129"/>
      <c r="AG86" s="129"/>
      <c r="AH86" s="129"/>
      <c r="AI86" s="129"/>
      <c r="AJ86" s="129"/>
      <c r="AK86" s="129"/>
      <c r="AL86" s="129"/>
      <c r="AM86" s="129"/>
      <c r="AN86" s="129"/>
      <c r="AO86" s="129"/>
      <c r="AP86" s="129"/>
      <c r="AQ86" s="129"/>
      <c r="AR86" s="129"/>
      <c r="AS86" s="129"/>
      <c r="AT86" s="129"/>
      <c r="AU86" s="129"/>
      <c r="AV86" s="129"/>
      <c r="AW86" s="129"/>
      <c r="AX86" s="129"/>
      <c r="AY86" s="129"/>
      <c r="AZ86" s="129"/>
      <c r="BA86" s="129"/>
      <c r="BB86" s="129"/>
      <c r="BC86" s="129"/>
      <c r="BD86" s="129"/>
      <c r="BE86" s="129"/>
      <c r="BF86" s="129"/>
      <c r="BG86" s="129"/>
      <c r="BH86" s="129"/>
      <c r="BI86" s="129"/>
      <c r="BJ86" s="129"/>
      <c r="BK86" s="129"/>
      <c r="CA86" s="129">
        <v>1</v>
      </c>
      <c r="CB86" s="129">
        <v>1</v>
      </c>
      <c r="CZ86" s="81">
        <v>1</v>
      </c>
    </row>
    <row r="87" spans="1:104" x14ac:dyDescent="0.2">
      <c r="A87" s="130"/>
      <c r="B87" s="131"/>
      <c r="C87" s="203" t="s">
        <v>296</v>
      </c>
      <c r="D87" s="204"/>
      <c r="E87" s="134">
        <v>128.5</v>
      </c>
      <c r="F87" s="135"/>
      <c r="G87" s="136"/>
      <c r="H87" s="137"/>
      <c r="I87" s="132"/>
      <c r="J87" s="138"/>
      <c r="K87" s="132"/>
      <c r="M87" s="139" t="s">
        <v>296</v>
      </c>
      <c r="O87" s="119"/>
      <c r="Z87" s="129"/>
      <c r="AA87" s="129"/>
      <c r="AB87" s="129"/>
      <c r="AC87" s="129"/>
      <c r="AD87" s="129"/>
      <c r="AE87" s="129"/>
      <c r="AF87" s="129"/>
      <c r="AG87" s="129"/>
      <c r="AH87" s="129"/>
      <c r="AI87" s="129"/>
      <c r="AJ87" s="129"/>
      <c r="AK87" s="129"/>
      <c r="AL87" s="129"/>
      <c r="AM87" s="129"/>
      <c r="AN87" s="129"/>
      <c r="AO87" s="129"/>
      <c r="AP87" s="129"/>
      <c r="AQ87" s="129"/>
      <c r="AR87" s="129"/>
      <c r="AS87" s="129"/>
      <c r="AT87" s="129"/>
      <c r="AU87" s="129"/>
      <c r="AV87" s="129"/>
      <c r="AW87" s="129"/>
      <c r="AX87" s="129"/>
      <c r="AY87" s="129"/>
      <c r="AZ87" s="129"/>
      <c r="BA87" s="129"/>
      <c r="BB87" s="129"/>
      <c r="BC87" s="129"/>
      <c r="BD87" s="140" t="str">
        <f>C86</f>
        <v>Vytrhání obrub chodníkových</v>
      </c>
      <c r="BE87" s="129"/>
      <c r="BF87" s="129"/>
      <c r="BG87" s="129"/>
      <c r="BH87" s="129"/>
      <c r="BI87" s="129"/>
      <c r="BJ87" s="129"/>
      <c r="BK87" s="129"/>
    </row>
    <row r="88" spans="1:104" x14ac:dyDescent="0.2">
      <c r="A88" s="120">
        <v>33</v>
      </c>
      <c r="B88" s="121" t="s">
        <v>249</v>
      </c>
      <c r="C88" s="122" t="s">
        <v>297</v>
      </c>
      <c r="D88" s="123" t="s">
        <v>115</v>
      </c>
      <c r="E88" s="124">
        <v>3.8</v>
      </c>
      <c r="F88" s="125"/>
      <c r="G88" s="126">
        <f>E88*F88</f>
        <v>0</v>
      </c>
      <c r="H88" s="127">
        <v>0</v>
      </c>
      <c r="I88" s="128">
        <f>E88*H88</f>
        <v>0</v>
      </c>
      <c r="J88" s="127">
        <v>-0.144999999999982</v>
      </c>
      <c r="K88" s="128">
        <f>E88*J88</f>
        <v>-0.55099999999993154</v>
      </c>
      <c r="O88" s="119"/>
      <c r="Z88" s="129"/>
      <c r="AA88" s="129">
        <v>1</v>
      </c>
      <c r="AB88" s="129">
        <v>1</v>
      </c>
      <c r="AC88" s="129">
        <v>1</v>
      </c>
      <c r="AD88" s="129"/>
      <c r="AE88" s="129"/>
      <c r="AF88" s="129"/>
      <c r="AG88" s="129"/>
      <c r="AH88" s="129"/>
      <c r="AI88" s="129"/>
      <c r="AJ88" s="129"/>
      <c r="AK88" s="129"/>
      <c r="AL88" s="129"/>
      <c r="AM88" s="129"/>
      <c r="AN88" s="129"/>
      <c r="AO88" s="129"/>
      <c r="AP88" s="129"/>
      <c r="AQ88" s="129"/>
      <c r="AR88" s="129"/>
      <c r="AS88" s="129"/>
      <c r="AT88" s="129"/>
      <c r="AU88" s="129"/>
      <c r="AV88" s="129"/>
      <c r="AW88" s="129"/>
      <c r="AX88" s="129"/>
      <c r="AY88" s="129"/>
      <c r="AZ88" s="129"/>
      <c r="BA88" s="129"/>
      <c r="BB88" s="129"/>
      <c r="BC88" s="129"/>
      <c r="BD88" s="129"/>
      <c r="BE88" s="129"/>
      <c r="BF88" s="129"/>
      <c r="BG88" s="129"/>
      <c r="BH88" s="129"/>
      <c r="BI88" s="129"/>
      <c r="BJ88" s="129"/>
      <c r="BK88" s="129"/>
      <c r="CA88" s="129">
        <v>1</v>
      </c>
      <c r="CB88" s="129">
        <v>1</v>
      </c>
      <c r="CZ88" s="81">
        <v>1</v>
      </c>
    </row>
    <row r="89" spans="1:104" x14ac:dyDescent="0.2">
      <c r="A89" s="130"/>
      <c r="B89" s="131"/>
      <c r="C89" s="203" t="s">
        <v>298</v>
      </c>
      <c r="D89" s="204"/>
      <c r="E89" s="134">
        <v>3.8</v>
      </c>
      <c r="F89" s="135"/>
      <c r="G89" s="136"/>
      <c r="H89" s="137"/>
      <c r="I89" s="132"/>
      <c r="J89" s="138"/>
      <c r="K89" s="132"/>
      <c r="M89" s="139" t="s">
        <v>298</v>
      </c>
      <c r="O89" s="119"/>
      <c r="Z89" s="129"/>
      <c r="AA89" s="129"/>
      <c r="AB89" s="129"/>
      <c r="AC89" s="129"/>
      <c r="AD89" s="129"/>
      <c r="AE89" s="129"/>
      <c r="AF89" s="129"/>
      <c r="AG89" s="129"/>
      <c r="AH89" s="129"/>
      <c r="AI89" s="129"/>
      <c r="AJ89" s="129"/>
      <c r="AK89" s="129"/>
      <c r="AL89" s="129"/>
      <c r="AM89" s="129"/>
      <c r="AN89" s="129"/>
      <c r="AO89" s="129"/>
      <c r="AP89" s="129"/>
      <c r="AQ89" s="129"/>
      <c r="AR89" s="129"/>
      <c r="AS89" s="129"/>
      <c r="AT89" s="129"/>
      <c r="AU89" s="129"/>
      <c r="AV89" s="129"/>
      <c r="AW89" s="129"/>
      <c r="AX89" s="129"/>
      <c r="AY89" s="129"/>
      <c r="AZ89" s="129"/>
      <c r="BA89" s="129"/>
      <c r="BB89" s="129"/>
      <c r="BC89" s="129"/>
      <c r="BD89" s="140" t="str">
        <f>C88</f>
        <v>Vytrhání obrub silničních</v>
      </c>
      <c r="BE89" s="129"/>
      <c r="BF89" s="129"/>
      <c r="BG89" s="129"/>
      <c r="BH89" s="129"/>
      <c r="BI89" s="129"/>
      <c r="BJ89" s="129"/>
      <c r="BK89" s="129"/>
    </row>
    <row r="90" spans="1:104" x14ac:dyDescent="0.2">
      <c r="A90" s="120">
        <v>34</v>
      </c>
      <c r="B90" s="121" t="s">
        <v>159</v>
      </c>
      <c r="C90" s="122" t="s">
        <v>160</v>
      </c>
      <c r="D90" s="123" t="s">
        <v>115</v>
      </c>
      <c r="E90" s="124">
        <v>65.2</v>
      </c>
      <c r="F90" s="125"/>
      <c r="G90" s="126">
        <f>E90*F90</f>
        <v>0</v>
      </c>
      <c r="H90" s="127">
        <v>0</v>
      </c>
      <c r="I90" s="128">
        <f>E90*H90</f>
        <v>0</v>
      </c>
      <c r="J90" s="127">
        <v>-0.115000000000009</v>
      </c>
      <c r="K90" s="128">
        <f>E90*J90</f>
        <v>-7.4980000000005873</v>
      </c>
      <c r="O90" s="119"/>
      <c r="Z90" s="129"/>
      <c r="AA90" s="129">
        <v>1</v>
      </c>
      <c r="AB90" s="129">
        <v>1</v>
      </c>
      <c r="AC90" s="129">
        <v>1</v>
      </c>
      <c r="AD90" s="129"/>
      <c r="AE90" s="129"/>
      <c r="AF90" s="129"/>
      <c r="AG90" s="129"/>
      <c r="AH90" s="129"/>
      <c r="AI90" s="129"/>
      <c r="AJ90" s="129"/>
      <c r="AK90" s="129"/>
      <c r="AL90" s="129"/>
      <c r="AM90" s="129"/>
      <c r="AN90" s="129"/>
      <c r="AO90" s="129"/>
      <c r="AP90" s="129"/>
      <c r="AQ90" s="129"/>
      <c r="AR90" s="129"/>
      <c r="AS90" s="129"/>
      <c r="AT90" s="129"/>
      <c r="AU90" s="129"/>
      <c r="AV90" s="129"/>
      <c r="AW90" s="129"/>
      <c r="AX90" s="129"/>
      <c r="AY90" s="129"/>
      <c r="AZ90" s="129"/>
      <c r="BA90" s="129"/>
      <c r="BB90" s="129"/>
      <c r="BC90" s="129"/>
      <c r="BD90" s="129"/>
      <c r="BE90" s="129"/>
      <c r="BF90" s="129"/>
      <c r="BG90" s="129"/>
      <c r="BH90" s="129"/>
      <c r="BI90" s="129"/>
      <c r="BJ90" s="129"/>
      <c r="BK90" s="129"/>
      <c r="CA90" s="129">
        <v>1</v>
      </c>
      <c r="CB90" s="129">
        <v>1</v>
      </c>
      <c r="CZ90" s="81">
        <v>1</v>
      </c>
    </row>
    <row r="91" spans="1:104" x14ac:dyDescent="0.2">
      <c r="A91" s="130"/>
      <c r="B91" s="131"/>
      <c r="C91" s="205" t="s">
        <v>161</v>
      </c>
      <c r="D91" s="206"/>
      <c r="E91" s="206"/>
      <c r="F91" s="206"/>
      <c r="G91" s="207"/>
      <c r="I91" s="132"/>
      <c r="K91" s="132"/>
      <c r="L91" s="133" t="s">
        <v>161</v>
      </c>
      <c r="O91" s="119"/>
      <c r="Z91" s="129"/>
      <c r="AA91" s="129"/>
      <c r="AB91" s="129"/>
      <c r="AC91" s="129"/>
      <c r="AD91" s="129"/>
      <c r="AE91" s="129"/>
      <c r="AF91" s="129"/>
      <c r="AG91" s="129"/>
      <c r="AH91" s="129"/>
      <c r="AI91" s="129"/>
      <c r="AJ91" s="129"/>
      <c r="AK91" s="129"/>
      <c r="AL91" s="129"/>
      <c r="AM91" s="129"/>
      <c r="AN91" s="129"/>
      <c r="AO91" s="129"/>
      <c r="AP91" s="129"/>
      <c r="AQ91" s="129"/>
      <c r="AR91" s="129"/>
      <c r="AS91" s="129"/>
      <c r="AT91" s="129"/>
      <c r="AU91" s="129"/>
      <c r="AV91" s="129"/>
      <c r="AW91" s="129"/>
      <c r="AX91" s="129"/>
      <c r="AY91" s="129"/>
      <c r="AZ91" s="129"/>
      <c r="BA91" s="129"/>
      <c r="BB91" s="129"/>
      <c r="BC91" s="129"/>
      <c r="BD91" s="129"/>
      <c r="BE91" s="129"/>
      <c r="BF91" s="129"/>
      <c r="BG91" s="129"/>
      <c r="BH91" s="129"/>
      <c r="BI91" s="129"/>
      <c r="BJ91" s="129"/>
      <c r="BK91" s="129"/>
    </row>
    <row r="92" spans="1:104" x14ac:dyDescent="0.2">
      <c r="A92" s="130"/>
      <c r="B92" s="131"/>
      <c r="C92" s="203" t="s">
        <v>299</v>
      </c>
      <c r="D92" s="204"/>
      <c r="E92" s="134">
        <v>65.2</v>
      </c>
      <c r="F92" s="135"/>
      <c r="G92" s="136"/>
      <c r="H92" s="137"/>
      <c r="I92" s="132"/>
      <c r="J92" s="138"/>
      <c r="K92" s="132"/>
      <c r="M92" s="139" t="s">
        <v>299</v>
      </c>
      <c r="O92" s="119"/>
      <c r="Z92" s="129"/>
      <c r="AA92" s="129"/>
      <c r="AB92" s="129"/>
      <c r="AC92" s="129"/>
      <c r="AD92" s="129"/>
      <c r="AE92" s="129"/>
      <c r="AF92" s="129"/>
      <c r="AG92" s="129"/>
      <c r="AH92" s="129"/>
      <c r="AI92" s="129"/>
      <c r="AJ92" s="129"/>
      <c r="AK92" s="129"/>
      <c r="AL92" s="129"/>
      <c r="AM92" s="129"/>
      <c r="AN92" s="129"/>
      <c r="AO92" s="129"/>
      <c r="AP92" s="129"/>
      <c r="AQ92" s="129"/>
      <c r="AR92" s="129"/>
      <c r="AS92" s="129"/>
      <c r="AT92" s="129"/>
      <c r="AU92" s="129"/>
      <c r="AV92" s="129"/>
      <c r="AW92" s="129"/>
      <c r="AX92" s="129"/>
      <c r="AY92" s="129"/>
      <c r="AZ92" s="129"/>
      <c r="BA92" s="129"/>
      <c r="BB92" s="129"/>
      <c r="BC92" s="129"/>
      <c r="BD92" s="140" t="str">
        <f>C91</f>
        <v>přídlažba - dvojřádek žulové kostky drobné 10/12</v>
      </c>
      <c r="BE92" s="129"/>
      <c r="BF92" s="129"/>
      <c r="BG92" s="129"/>
      <c r="BH92" s="129"/>
      <c r="BI92" s="129"/>
      <c r="BJ92" s="129"/>
      <c r="BK92" s="129"/>
    </row>
    <row r="93" spans="1:104" x14ac:dyDescent="0.2">
      <c r="A93" s="120">
        <v>35</v>
      </c>
      <c r="B93" s="121" t="s">
        <v>165</v>
      </c>
      <c r="C93" s="122" t="s">
        <v>166</v>
      </c>
      <c r="D93" s="123" t="s">
        <v>115</v>
      </c>
      <c r="E93" s="124">
        <v>19.3</v>
      </c>
      <c r="F93" s="125"/>
      <c r="G93" s="126">
        <f>E93*F93</f>
        <v>0</v>
      </c>
      <c r="H93" s="127">
        <v>0</v>
      </c>
      <c r="I93" s="128">
        <f>E93*H93</f>
        <v>0</v>
      </c>
      <c r="J93" s="127">
        <v>0</v>
      </c>
      <c r="K93" s="128">
        <f>E93*J93</f>
        <v>0</v>
      </c>
      <c r="O93" s="119"/>
      <c r="Z93" s="129"/>
      <c r="AA93" s="129">
        <v>1</v>
      </c>
      <c r="AB93" s="129">
        <v>1</v>
      </c>
      <c r="AC93" s="129">
        <v>1</v>
      </c>
      <c r="AD93" s="129"/>
      <c r="AE93" s="129"/>
      <c r="AF93" s="129"/>
      <c r="AG93" s="129"/>
      <c r="AH93" s="129"/>
      <c r="AI93" s="129"/>
      <c r="AJ93" s="129"/>
      <c r="AK93" s="129"/>
      <c r="AL93" s="129"/>
      <c r="AM93" s="129"/>
      <c r="AN93" s="129"/>
      <c r="AO93" s="129"/>
      <c r="AP93" s="129"/>
      <c r="AQ93" s="129"/>
      <c r="AR93" s="129"/>
      <c r="AS93" s="129"/>
      <c r="AT93" s="129"/>
      <c r="AU93" s="129"/>
      <c r="AV93" s="129"/>
      <c r="AW93" s="129"/>
      <c r="AX93" s="129"/>
      <c r="AY93" s="129"/>
      <c r="AZ93" s="129"/>
      <c r="BA93" s="129"/>
      <c r="BB93" s="129"/>
      <c r="BC93" s="129"/>
      <c r="BD93" s="129"/>
      <c r="BE93" s="129"/>
      <c r="BF93" s="129"/>
      <c r="BG93" s="129"/>
      <c r="BH93" s="129"/>
      <c r="BI93" s="129"/>
      <c r="BJ93" s="129"/>
      <c r="BK93" s="129"/>
      <c r="CA93" s="129">
        <v>1</v>
      </c>
      <c r="CB93" s="129">
        <v>1</v>
      </c>
      <c r="CZ93" s="81">
        <v>1</v>
      </c>
    </row>
    <row r="94" spans="1:104" x14ac:dyDescent="0.2">
      <c r="A94" s="130"/>
      <c r="B94" s="131"/>
      <c r="C94" s="205" t="s">
        <v>167</v>
      </c>
      <c r="D94" s="206"/>
      <c r="E94" s="206"/>
      <c r="F94" s="206"/>
      <c r="G94" s="207"/>
      <c r="I94" s="132"/>
      <c r="K94" s="132"/>
      <c r="L94" s="133" t="s">
        <v>167</v>
      </c>
      <c r="O94" s="119"/>
      <c r="Z94" s="129"/>
      <c r="AA94" s="129"/>
      <c r="AB94" s="129"/>
      <c r="AC94" s="129"/>
      <c r="AD94" s="129"/>
      <c r="AE94" s="129"/>
      <c r="AF94" s="129"/>
      <c r="AG94" s="129"/>
      <c r="AH94" s="129"/>
      <c r="AI94" s="129"/>
      <c r="AJ94" s="129"/>
      <c r="AK94" s="129"/>
      <c r="AL94" s="129"/>
      <c r="AM94" s="129"/>
      <c r="AN94" s="129"/>
      <c r="AO94" s="129"/>
      <c r="AP94" s="129"/>
      <c r="AQ94" s="129"/>
      <c r="AR94" s="129"/>
      <c r="AS94" s="129"/>
      <c r="AT94" s="129"/>
      <c r="AU94" s="129"/>
      <c r="AV94" s="129"/>
      <c r="AW94" s="129"/>
      <c r="AX94" s="129"/>
      <c r="AY94" s="129"/>
      <c r="AZ94" s="129"/>
      <c r="BA94" s="129"/>
      <c r="BB94" s="129"/>
      <c r="BC94" s="129"/>
      <c r="BD94" s="129"/>
      <c r="BE94" s="129"/>
      <c r="BF94" s="129"/>
      <c r="BG94" s="129"/>
      <c r="BH94" s="129"/>
      <c r="BI94" s="129"/>
      <c r="BJ94" s="129"/>
      <c r="BK94" s="129"/>
    </row>
    <row r="95" spans="1:104" x14ac:dyDescent="0.2">
      <c r="A95" s="130"/>
      <c r="B95" s="131"/>
      <c r="C95" s="203" t="s">
        <v>300</v>
      </c>
      <c r="D95" s="204"/>
      <c r="E95" s="134">
        <v>19.3</v>
      </c>
      <c r="F95" s="135"/>
      <c r="G95" s="136"/>
      <c r="H95" s="137"/>
      <c r="I95" s="132"/>
      <c r="J95" s="138"/>
      <c r="K95" s="132"/>
      <c r="M95" s="139" t="s">
        <v>300</v>
      </c>
      <c r="O95" s="119"/>
      <c r="Z95" s="129"/>
      <c r="AA95" s="129"/>
      <c r="AB95" s="129"/>
      <c r="AC95" s="129"/>
      <c r="AD95" s="129"/>
      <c r="AE95" s="129"/>
      <c r="AF95" s="129"/>
      <c r="AG95" s="129"/>
      <c r="AH95" s="129"/>
      <c r="AI95" s="129"/>
      <c r="AJ95" s="129"/>
      <c r="AK95" s="129"/>
      <c r="AL95" s="129"/>
      <c r="AM95" s="129"/>
      <c r="AN95" s="129"/>
      <c r="AO95" s="129"/>
      <c r="AP95" s="129"/>
      <c r="AQ95" s="129"/>
      <c r="AR95" s="129"/>
      <c r="AS95" s="129"/>
      <c r="AT95" s="129"/>
      <c r="AU95" s="129"/>
      <c r="AV95" s="129"/>
      <c r="AW95" s="129"/>
      <c r="AX95" s="129"/>
      <c r="AY95" s="129"/>
      <c r="AZ95" s="129"/>
      <c r="BA95" s="129"/>
      <c r="BB95" s="129"/>
      <c r="BC95" s="129"/>
      <c r="BD95" s="140" t="str">
        <f>C94</f>
        <v>zarovnání asfaltových ploch před osazením přídlažby</v>
      </c>
      <c r="BE95" s="129"/>
      <c r="BF95" s="129"/>
      <c r="BG95" s="129"/>
      <c r="BH95" s="129"/>
      <c r="BI95" s="129"/>
      <c r="BJ95" s="129"/>
      <c r="BK95" s="129"/>
    </row>
    <row r="96" spans="1:104" x14ac:dyDescent="0.2">
      <c r="A96" s="120">
        <v>36</v>
      </c>
      <c r="B96" s="121" t="s">
        <v>168</v>
      </c>
      <c r="C96" s="122" t="s">
        <v>169</v>
      </c>
      <c r="D96" s="123" t="s">
        <v>35</v>
      </c>
      <c r="E96" s="124">
        <v>17.850000000000001</v>
      </c>
      <c r="F96" s="125"/>
      <c r="G96" s="126">
        <f>E96*F96</f>
        <v>0</v>
      </c>
      <c r="H96" s="127">
        <v>0</v>
      </c>
      <c r="I96" s="128">
        <f>E96*H96</f>
        <v>0</v>
      </c>
      <c r="J96" s="127">
        <v>0</v>
      </c>
      <c r="K96" s="128">
        <f>E96*J96</f>
        <v>0</v>
      </c>
      <c r="O96" s="119"/>
      <c r="Z96" s="129"/>
      <c r="AA96" s="129">
        <v>1</v>
      </c>
      <c r="AB96" s="129">
        <v>1</v>
      </c>
      <c r="AC96" s="129">
        <v>1</v>
      </c>
      <c r="AD96" s="129"/>
      <c r="AE96" s="129"/>
      <c r="AF96" s="129"/>
      <c r="AG96" s="129"/>
      <c r="AH96" s="129"/>
      <c r="AI96" s="129"/>
      <c r="AJ96" s="129"/>
      <c r="AK96" s="129"/>
      <c r="AL96" s="129"/>
      <c r="AM96" s="129"/>
      <c r="AN96" s="129"/>
      <c r="AO96" s="129"/>
      <c r="AP96" s="129"/>
      <c r="AQ96" s="129"/>
      <c r="AR96" s="129"/>
      <c r="AS96" s="129"/>
      <c r="AT96" s="129"/>
      <c r="AU96" s="129"/>
      <c r="AV96" s="129"/>
      <c r="AW96" s="129"/>
      <c r="AX96" s="129"/>
      <c r="AY96" s="129"/>
      <c r="AZ96" s="129"/>
      <c r="BA96" s="129"/>
      <c r="BB96" s="129"/>
      <c r="BC96" s="129"/>
      <c r="BD96" s="129"/>
      <c r="BE96" s="129"/>
      <c r="BF96" s="129"/>
      <c r="BG96" s="129"/>
      <c r="BH96" s="129"/>
      <c r="BI96" s="129"/>
      <c r="BJ96" s="129"/>
      <c r="BK96" s="129"/>
      <c r="CA96" s="129">
        <v>1</v>
      </c>
      <c r="CB96" s="129">
        <v>1</v>
      </c>
      <c r="CZ96" s="81">
        <v>1</v>
      </c>
    </row>
    <row r="97" spans="1:104" x14ac:dyDescent="0.2">
      <c r="A97" s="130"/>
      <c r="B97" s="131"/>
      <c r="C97" s="203" t="s">
        <v>301</v>
      </c>
      <c r="D97" s="204"/>
      <c r="E97" s="134">
        <v>17.850000000000001</v>
      </c>
      <c r="F97" s="135"/>
      <c r="G97" s="136"/>
      <c r="H97" s="137"/>
      <c r="I97" s="132"/>
      <c r="J97" s="138"/>
      <c r="K97" s="132"/>
      <c r="M97" s="139" t="s">
        <v>301</v>
      </c>
      <c r="O97" s="119"/>
      <c r="Z97" s="129"/>
      <c r="AA97" s="129"/>
      <c r="AB97" s="129"/>
      <c r="AC97" s="129"/>
      <c r="AD97" s="129"/>
      <c r="AE97" s="129"/>
      <c r="AF97" s="129"/>
      <c r="AG97" s="129"/>
      <c r="AH97" s="129"/>
      <c r="AI97" s="129"/>
      <c r="AJ97" s="129"/>
      <c r="AK97" s="129"/>
      <c r="AL97" s="129"/>
      <c r="AM97" s="129"/>
      <c r="AN97" s="129"/>
      <c r="AO97" s="129"/>
      <c r="AP97" s="129"/>
      <c r="AQ97" s="129"/>
      <c r="AR97" s="129"/>
      <c r="AS97" s="129"/>
      <c r="AT97" s="129"/>
      <c r="AU97" s="129"/>
      <c r="AV97" s="129"/>
      <c r="AW97" s="129"/>
      <c r="AX97" s="129"/>
      <c r="AY97" s="129"/>
      <c r="AZ97" s="129"/>
      <c r="BA97" s="129"/>
      <c r="BB97" s="129"/>
      <c r="BC97" s="129"/>
      <c r="BD97" s="140" t="str">
        <f>C96</f>
        <v>Očištění vybour.kostek drobných s výplní MC/živicí</v>
      </c>
      <c r="BE97" s="129"/>
      <c r="BF97" s="129"/>
      <c r="BG97" s="129"/>
      <c r="BH97" s="129"/>
      <c r="BI97" s="129"/>
      <c r="BJ97" s="129"/>
      <c r="BK97" s="129"/>
    </row>
    <row r="98" spans="1:104" x14ac:dyDescent="0.2">
      <c r="A98" s="141" t="s">
        <v>36</v>
      </c>
      <c r="B98" s="142" t="s">
        <v>145</v>
      </c>
      <c r="C98" s="143" t="s">
        <v>146</v>
      </c>
      <c r="D98" s="144"/>
      <c r="E98" s="145"/>
      <c r="F98" s="145"/>
      <c r="G98" s="146">
        <f>SUM(G79:G97)</f>
        <v>0</v>
      </c>
      <c r="H98" s="147"/>
      <c r="I98" s="148">
        <f>SUM(I79:I97)</f>
        <v>0</v>
      </c>
      <c r="J98" s="149"/>
      <c r="K98" s="148">
        <f>SUM(K79:K97)</f>
        <v>-150.55699999996096</v>
      </c>
      <c r="O98" s="119"/>
      <c r="X98" s="150">
        <f>K98</f>
        <v>-150.55699999996096</v>
      </c>
      <c r="Y98" s="150">
        <f>I98</f>
        <v>0</v>
      </c>
      <c r="Z98" s="151">
        <f>G98</f>
        <v>0</v>
      </c>
      <c r="AA98" s="129"/>
      <c r="AB98" s="129"/>
      <c r="AC98" s="129"/>
      <c r="AD98" s="129"/>
      <c r="AE98" s="129"/>
      <c r="AF98" s="129"/>
      <c r="AG98" s="129"/>
      <c r="AH98" s="129"/>
      <c r="AI98" s="129"/>
      <c r="AJ98" s="129"/>
      <c r="AK98" s="129"/>
      <c r="AL98" s="129"/>
      <c r="AM98" s="129"/>
      <c r="AN98" s="129"/>
      <c r="AO98" s="129"/>
      <c r="AP98" s="129"/>
      <c r="AQ98" s="129"/>
      <c r="AR98" s="129"/>
      <c r="AS98" s="129"/>
      <c r="AT98" s="129"/>
      <c r="AU98" s="129"/>
      <c r="AV98" s="129"/>
      <c r="AW98" s="129"/>
      <c r="AX98" s="129"/>
      <c r="AY98" s="129"/>
      <c r="AZ98" s="129"/>
      <c r="BA98" s="152"/>
      <c r="BB98" s="152"/>
      <c r="BC98" s="152"/>
      <c r="BD98" s="152"/>
      <c r="BE98" s="152"/>
      <c r="BF98" s="152"/>
      <c r="BG98" s="129"/>
      <c r="BH98" s="129"/>
      <c r="BI98" s="129"/>
      <c r="BJ98" s="129"/>
      <c r="BK98" s="129"/>
    </row>
    <row r="99" spans="1:104" ht="14.25" customHeight="1" x14ac:dyDescent="0.2">
      <c r="A99" s="109" t="s">
        <v>31</v>
      </c>
      <c r="B99" s="110" t="s">
        <v>171</v>
      </c>
      <c r="C99" s="111" t="s">
        <v>172</v>
      </c>
      <c r="D99" s="112"/>
      <c r="E99" s="113"/>
      <c r="F99" s="113"/>
      <c r="G99" s="114"/>
      <c r="H99" s="115"/>
      <c r="I99" s="116"/>
      <c r="J99" s="117"/>
      <c r="K99" s="118"/>
      <c r="O99" s="119"/>
    </row>
    <row r="100" spans="1:104" x14ac:dyDescent="0.2">
      <c r="A100" s="120">
        <v>37</v>
      </c>
      <c r="B100" s="121" t="s">
        <v>177</v>
      </c>
      <c r="C100" s="122" t="s">
        <v>178</v>
      </c>
      <c r="D100" s="123" t="s">
        <v>51</v>
      </c>
      <c r="E100" s="124">
        <v>1</v>
      </c>
      <c r="F100" s="125"/>
      <c r="G100" s="126">
        <f>E100*F100</f>
        <v>0</v>
      </c>
      <c r="H100" s="127">
        <v>0</v>
      </c>
      <c r="I100" s="128">
        <f>E100*H100</f>
        <v>0</v>
      </c>
      <c r="J100" s="127"/>
      <c r="K100" s="128">
        <f>E100*J100</f>
        <v>0</v>
      </c>
      <c r="O100" s="119"/>
      <c r="Z100" s="129"/>
      <c r="AA100" s="129">
        <v>12</v>
      </c>
      <c r="AB100" s="129">
        <v>0</v>
      </c>
      <c r="AC100" s="129">
        <v>2</v>
      </c>
      <c r="AD100" s="129"/>
      <c r="AE100" s="129"/>
      <c r="AF100" s="129"/>
      <c r="AG100" s="129"/>
      <c r="AH100" s="129"/>
      <c r="AI100" s="129"/>
      <c r="AJ100" s="129"/>
      <c r="AK100" s="129"/>
      <c r="AL100" s="129"/>
      <c r="AM100" s="129"/>
      <c r="AN100" s="129"/>
      <c r="AO100" s="129"/>
      <c r="AP100" s="129"/>
      <c r="AQ100" s="129"/>
      <c r="AR100" s="129"/>
      <c r="AS100" s="129"/>
      <c r="AT100" s="129"/>
      <c r="AU100" s="129"/>
      <c r="AV100" s="129"/>
      <c r="AW100" s="129"/>
      <c r="AX100" s="129"/>
      <c r="AY100" s="129"/>
      <c r="AZ100" s="129"/>
      <c r="BA100" s="129"/>
      <c r="BB100" s="129"/>
      <c r="BC100" s="129"/>
      <c r="BD100" s="129"/>
      <c r="BE100" s="129"/>
      <c r="BF100" s="129"/>
      <c r="BG100" s="129"/>
      <c r="BH100" s="129"/>
      <c r="BI100" s="129"/>
      <c r="BJ100" s="129"/>
      <c r="BK100" s="129"/>
      <c r="CA100" s="129">
        <v>12</v>
      </c>
      <c r="CB100" s="129">
        <v>0</v>
      </c>
      <c r="CZ100" s="81">
        <v>1</v>
      </c>
    </row>
    <row r="101" spans="1:104" x14ac:dyDescent="0.2">
      <c r="A101" s="120">
        <v>38</v>
      </c>
      <c r="B101" s="121" t="s">
        <v>179</v>
      </c>
      <c r="C101" s="122" t="s">
        <v>180</v>
      </c>
      <c r="D101" s="123" t="s">
        <v>51</v>
      </c>
      <c r="E101" s="124">
        <v>1</v>
      </c>
      <c r="F101" s="125"/>
      <c r="G101" s="126">
        <f>E101*F101</f>
        <v>0</v>
      </c>
      <c r="H101" s="127">
        <v>0</v>
      </c>
      <c r="I101" s="128">
        <f>E101*H101</f>
        <v>0</v>
      </c>
      <c r="J101" s="127"/>
      <c r="K101" s="128">
        <f>E101*J101</f>
        <v>0</v>
      </c>
      <c r="O101" s="119"/>
      <c r="Z101" s="129"/>
      <c r="AA101" s="129">
        <v>12</v>
      </c>
      <c r="AB101" s="129">
        <v>0</v>
      </c>
      <c r="AC101" s="129">
        <v>3</v>
      </c>
      <c r="AD101" s="129"/>
      <c r="AE101" s="129"/>
      <c r="AF101" s="129"/>
      <c r="AG101" s="129"/>
      <c r="AH101" s="129"/>
      <c r="AI101" s="129"/>
      <c r="AJ101" s="129"/>
      <c r="AK101" s="129"/>
      <c r="AL101" s="129"/>
      <c r="AM101" s="129"/>
      <c r="AN101" s="129"/>
      <c r="AO101" s="129"/>
      <c r="AP101" s="129"/>
      <c r="AQ101" s="129"/>
      <c r="AR101" s="129"/>
      <c r="AS101" s="129"/>
      <c r="AT101" s="129"/>
      <c r="AU101" s="129"/>
      <c r="AV101" s="129"/>
      <c r="AW101" s="129"/>
      <c r="AX101" s="129"/>
      <c r="AY101" s="129"/>
      <c r="AZ101" s="129"/>
      <c r="BA101" s="129"/>
      <c r="BB101" s="129"/>
      <c r="BC101" s="129"/>
      <c r="BD101" s="129"/>
      <c r="BE101" s="129"/>
      <c r="BF101" s="129"/>
      <c r="BG101" s="129"/>
      <c r="BH101" s="129"/>
      <c r="BI101" s="129"/>
      <c r="BJ101" s="129"/>
      <c r="BK101" s="129"/>
      <c r="CA101" s="129">
        <v>12</v>
      </c>
      <c r="CB101" s="129">
        <v>0</v>
      </c>
      <c r="CZ101" s="81">
        <v>1</v>
      </c>
    </row>
    <row r="102" spans="1:104" x14ac:dyDescent="0.2">
      <c r="A102" s="120">
        <v>39</v>
      </c>
      <c r="B102" s="121" t="s">
        <v>181</v>
      </c>
      <c r="C102" s="122" t="s">
        <v>182</v>
      </c>
      <c r="D102" s="123" t="s">
        <v>183</v>
      </c>
      <c r="E102" s="124">
        <v>60</v>
      </c>
      <c r="F102" s="125"/>
      <c r="G102" s="126">
        <f>E102*F102</f>
        <v>0</v>
      </c>
      <c r="H102" s="127">
        <v>0</v>
      </c>
      <c r="I102" s="128">
        <f>E102*H102</f>
        <v>0</v>
      </c>
      <c r="J102" s="127"/>
      <c r="K102" s="128">
        <f>E102*J102</f>
        <v>0</v>
      </c>
      <c r="O102" s="119"/>
      <c r="Z102" s="129"/>
      <c r="AA102" s="129">
        <v>12</v>
      </c>
      <c r="AB102" s="129">
        <v>0</v>
      </c>
      <c r="AC102" s="129">
        <v>4</v>
      </c>
      <c r="AD102" s="129"/>
      <c r="AE102" s="129"/>
      <c r="AF102" s="129"/>
      <c r="AG102" s="129"/>
      <c r="AH102" s="129"/>
      <c r="AI102" s="129"/>
      <c r="AJ102" s="129"/>
      <c r="AK102" s="129"/>
      <c r="AL102" s="129"/>
      <c r="AM102" s="129"/>
      <c r="AN102" s="129"/>
      <c r="AO102" s="129"/>
      <c r="AP102" s="129"/>
      <c r="AQ102" s="129"/>
      <c r="AR102" s="129"/>
      <c r="AS102" s="129"/>
      <c r="AT102" s="129"/>
      <c r="AU102" s="129"/>
      <c r="AV102" s="129"/>
      <c r="AW102" s="129"/>
      <c r="AX102" s="129"/>
      <c r="AY102" s="129"/>
      <c r="AZ102" s="129"/>
      <c r="BA102" s="129"/>
      <c r="BB102" s="129"/>
      <c r="BC102" s="129"/>
      <c r="BD102" s="129"/>
      <c r="BE102" s="129"/>
      <c r="BF102" s="129"/>
      <c r="BG102" s="129"/>
      <c r="BH102" s="129"/>
      <c r="BI102" s="129"/>
      <c r="BJ102" s="129"/>
      <c r="BK102" s="129"/>
      <c r="CA102" s="129">
        <v>12</v>
      </c>
      <c r="CB102" s="129">
        <v>0</v>
      </c>
      <c r="CZ102" s="81">
        <v>1</v>
      </c>
    </row>
    <row r="103" spans="1:104" x14ac:dyDescent="0.2">
      <c r="A103" s="141" t="s">
        <v>36</v>
      </c>
      <c r="B103" s="142" t="s">
        <v>171</v>
      </c>
      <c r="C103" s="143" t="s">
        <v>172</v>
      </c>
      <c r="D103" s="144"/>
      <c r="E103" s="145"/>
      <c r="F103" s="145"/>
      <c r="G103" s="146">
        <f>SUM(G99:G102)</f>
        <v>0</v>
      </c>
      <c r="H103" s="147"/>
      <c r="I103" s="148">
        <f>SUM(I99:I102)</f>
        <v>0</v>
      </c>
      <c r="J103" s="149"/>
      <c r="K103" s="148">
        <f>SUM(K99:K102)</f>
        <v>0</v>
      </c>
      <c r="O103" s="119"/>
      <c r="X103" s="150">
        <f>K103</f>
        <v>0</v>
      </c>
      <c r="Y103" s="150">
        <f>I103</f>
        <v>0</v>
      </c>
      <c r="Z103" s="151">
        <f>G103</f>
        <v>0</v>
      </c>
      <c r="AA103" s="129"/>
      <c r="AB103" s="129"/>
      <c r="AC103" s="129"/>
      <c r="AD103" s="129"/>
      <c r="AE103" s="129"/>
      <c r="AF103" s="129"/>
      <c r="AG103" s="129"/>
      <c r="AH103" s="129"/>
      <c r="AI103" s="129"/>
      <c r="AJ103" s="129"/>
      <c r="AK103" s="129"/>
      <c r="AL103" s="129"/>
      <c r="AM103" s="129"/>
      <c r="AN103" s="129"/>
      <c r="AO103" s="129"/>
      <c r="AP103" s="129"/>
      <c r="AQ103" s="129"/>
      <c r="AR103" s="129"/>
      <c r="AS103" s="129"/>
      <c r="AT103" s="129"/>
      <c r="AU103" s="129"/>
      <c r="AV103" s="129"/>
      <c r="AW103" s="129"/>
      <c r="AX103" s="129"/>
      <c r="AY103" s="129"/>
      <c r="AZ103" s="129"/>
      <c r="BA103" s="152"/>
      <c r="BB103" s="152"/>
      <c r="BC103" s="152"/>
      <c r="BD103" s="152"/>
      <c r="BE103" s="152"/>
      <c r="BF103" s="152"/>
      <c r="BG103" s="129"/>
      <c r="BH103" s="129"/>
      <c r="BI103" s="129"/>
      <c r="BJ103" s="129"/>
      <c r="BK103" s="129"/>
    </row>
    <row r="104" spans="1:104" ht="14.25" customHeight="1" x14ac:dyDescent="0.2">
      <c r="A104" s="109" t="s">
        <v>31</v>
      </c>
      <c r="B104" s="110" t="s">
        <v>184</v>
      </c>
      <c r="C104" s="111" t="s">
        <v>185</v>
      </c>
      <c r="D104" s="112"/>
      <c r="E104" s="113"/>
      <c r="F104" s="113"/>
      <c r="G104" s="114"/>
      <c r="H104" s="115"/>
      <c r="I104" s="116"/>
      <c r="J104" s="117"/>
      <c r="K104" s="118"/>
      <c r="O104" s="119"/>
    </row>
    <row r="105" spans="1:104" x14ac:dyDescent="0.2">
      <c r="A105" s="120">
        <v>40</v>
      </c>
      <c r="B105" s="121" t="s">
        <v>186</v>
      </c>
      <c r="C105" s="122" t="s">
        <v>187</v>
      </c>
      <c r="D105" s="123" t="s">
        <v>188</v>
      </c>
      <c r="E105" s="124">
        <v>303.02045445006797</v>
      </c>
      <c r="F105" s="125"/>
      <c r="G105" s="126">
        <f>E105*F105</f>
        <v>0</v>
      </c>
      <c r="H105" s="127">
        <v>0</v>
      </c>
      <c r="I105" s="128">
        <f>E105*H105</f>
        <v>0</v>
      </c>
      <c r="J105" s="127"/>
      <c r="K105" s="128">
        <f>E105*J105</f>
        <v>0</v>
      </c>
      <c r="O105" s="119"/>
      <c r="Z105" s="129"/>
      <c r="AA105" s="129">
        <v>7</v>
      </c>
      <c r="AB105" s="129">
        <v>1</v>
      </c>
      <c r="AC105" s="129">
        <v>2</v>
      </c>
      <c r="AD105" s="129"/>
      <c r="AE105" s="129"/>
      <c r="AF105" s="129"/>
      <c r="AG105" s="129"/>
      <c r="AH105" s="129"/>
      <c r="AI105" s="129"/>
      <c r="AJ105" s="129"/>
      <c r="AK105" s="129"/>
      <c r="AL105" s="129"/>
      <c r="AM105" s="129"/>
      <c r="AN105" s="129"/>
      <c r="AO105" s="129"/>
      <c r="AP105" s="129"/>
      <c r="AQ105" s="129"/>
      <c r="AR105" s="129"/>
      <c r="AS105" s="129"/>
      <c r="AT105" s="129"/>
      <c r="AU105" s="129"/>
      <c r="AV105" s="129"/>
      <c r="AW105" s="129"/>
      <c r="AX105" s="129"/>
      <c r="AY105" s="129"/>
      <c r="AZ105" s="129"/>
      <c r="BA105" s="129"/>
      <c r="BB105" s="129"/>
      <c r="BC105" s="129"/>
      <c r="BD105" s="129"/>
      <c r="BE105" s="129"/>
      <c r="BF105" s="129"/>
      <c r="BG105" s="129"/>
      <c r="BH105" s="129"/>
      <c r="BI105" s="129"/>
      <c r="BJ105" s="129"/>
      <c r="BK105" s="129"/>
      <c r="CA105" s="129">
        <v>7</v>
      </c>
      <c r="CB105" s="129">
        <v>1</v>
      </c>
      <c r="CZ105" s="81">
        <v>1</v>
      </c>
    </row>
    <row r="106" spans="1:104" x14ac:dyDescent="0.2">
      <c r="A106" s="141" t="s">
        <v>36</v>
      </c>
      <c r="B106" s="142" t="s">
        <v>184</v>
      </c>
      <c r="C106" s="143" t="s">
        <v>185</v>
      </c>
      <c r="D106" s="144"/>
      <c r="E106" s="145"/>
      <c r="F106" s="145"/>
      <c r="G106" s="146">
        <f>SUM(G104:G105)</f>
        <v>0</v>
      </c>
      <c r="H106" s="147"/>
      <c r="I106" s="148">
        <f>SUM(I104:I105)</f>
        <v>0</v>
      </c>
      <c r="J106" s="149"/>
      <c r="K106" s="148">
        <f>SUM(K104:K105)</f>
        <v>0</v>
      </c>
      <c r="O106" s="119"/>
      <c r="X106" s="150">
        <f>K106</f>
        <v>0</v>
      </c>
      <c r="Y106" s="150">
        <f>I106</f>
        <v>0</v>
      </c>
      <c r="Z106" s="151">
        <f>G106</f>
        <v>0</v>
      </c>
      <c r="AA106" s="129"/>
      <c r="AB106" s="129"/>
      <c r="AC106" s="129"/>
      <c r="AD106" s="129"/>
      <c r="AE106" s="129"/>
      <c r="AF106" s="129"/>
      <c r="AG106" s="129"/>
      <c r="AH106" s="129"/>
      <c r="AI106" s="129"/>
      <c r="AJ106" s="129"/>
      <c r="AK106" s="129"/>
      <c r="AL106" s="129"/>
      <c r="AM106" s="129"/>
      <c r="AN106" s="129"/>
      <c r="AO106" s="129"/>
      <c r="AP106" s="129"/>
      <c r="AQ106" s="129"/>
      <c r="AR106" s="129"/>
      <c r="AS106" s="129"/>
      <c r="AT106" s="129"/>
      <c r="AU106" s="129"/>
      <c r="AV106" s="129"/>
      <c r="AW106" s="129"/>
      <c r="AX106" s="129"/>
      <c r="AY106" s="129"/>
      <c r="AZ106" s="129"/>
      <c r="BA106" s="152"/>
      <c r="BB106" s="152"/>
      <c r="BC106" s="152"/>
      <c r="BD106" s="152"/>
      <c r="BE106" s="152"/>
      <c r="BF106" s="152"/>
      <c r="BG106" s="129"/>
      <c r="BH106" s="129"/>
      <c r="BI106" s="129"/>
      <c r="BJ106" s="129"/>
      <c r="BK106" s="129"/>
    </row>
    <row r="107" spans="1:104" ht="14.25" customHeight="1" x14ac:dyDescent="0.2">
      <c r="A107" s="109" t="s">
        <v>31</v>
      </c>
      <c r="B107" s="110" t="s">
        <v>189</v>
      </c>
      <c r="C107" s="111" t="s">
        <v>190</v>
      </c>
      <c r="D107" s="112"/>
      <c r="E107" s="113"/>
      <c r="F107" s="113"/>
      <c r="G107" s="114"/>
      <c r="H107" s="115"/>
      <c r="I107" s="116"/>
      <c r="J107" s="117"/>
      <c r="K107" s="118"/>
      <c r="O107" s="119"/>
    </row>
    <row r="108" spans="1:104" ht="22.5" x14ac:dyDescent="0.2">
      <c r="A108" s="120">
        <v>41</v>
      </c>
      <c r="B108" s="121" t="s">
        <v>191</v>
      </c>
      <c r="C108" s="122" t="s">
        <v>192</v>
      </c>
      <c r="D108" s="123" t="s">
        <v>35</v>
      </c>
      <c r="E108" s="124">
        <v>58.59</v>
      </c>
      <c r="F108" s="125"/>
      <c r="G108" s="126">
        <f>E108*F108</f>
        <v>0</v>
      </c>
      <c r="H108" s="127">
        <v>0</v>
      </c>
      <c r="I108" s="128">
        <f>E108*H108</f>
        <v>0</v>
      </c>
      <c r="J108" s="127">
        <v>0</v>
      </c>
      <c r="K108" s="128">
        <f>E108*J108</f>
        <v>0</v>
      </c>
      <c r="O108" s="119"/>
      <c r="Z108" s="129"/>
      <c r="AA108" s="129">
        <v>1</v>
      </c>
      <c r="AB108" s="129">
        <v>0</v>
      </c>
      <c r="AC108" s="129">
        <v>0</v>
      </c>
      <c r="AD108" s="129"/>
      <c r="AE108" s="129"/>
      <c r="AF108" s="129"/>
      <c r="AG108" s="129"/>
      <c r="AH108" s="129"/>
      <c r="AI108" s="129"/>
      <c r="AJ108" s="129"/>
      <c r="AK108" s="129"/>
      <c r="AL108" s="129"/>
      <c r="AM108" s="129"/>
      <c r="AN108" s="129"/>
      <c r="AO108" s="129"/>
      <c r="AP108" s="129"/>
      <c r="AQ108" s="129"/>
      <c r="AR108" s="129"/>
      <c r="AS108" s="129"/>
      <c r="AT108" s="129"/>
      <c r="AU108" s="129"/>
      <c r="AV108" s="129"/>
      <c r="AW108" s="129"/>
      <c r="AX108" s="129"/>
      <c r="AY108" s="129"/>
      <c r="AZ108" s="129"/>
      <c r="BA108" s="129"/>
      <c r="BB108" s="129"/>
      <c r="BC108" s="129"/>
      <c r="BD108" s="129"/>
      <c r="BE108" s="129"/>
      <c r="BF108" s="129"/>
      <c r="BG108" s="129"/>
      <c r="BH108" s="129"/>
      <c r="BI108" s="129"/>
      <c r="BJ108" s="129"/>
      <c r="BK108" s="129"/>
      <c r="CA108" s="129">
        <v>1</v>
      </c>
      <c r="CB108" s="129">
        <v>0</v>
      </c>
      <c r="CZ108" s="81">
        <v>2</v>
      </c>
    </row>
    <row r="109" spans="1:104" ht="25.5" x14ac:dyDescent="0.2">
      <c r="A109" s="130"/>
      <c r="B109" s="131"/>
      <c r="C109" s="203" t="s">
        <v>302</v>
      </c>
      <c r="D109" s="204"/>
      <c r="E109" s="134">
        <v>58.59</v>
      </c>
      <c r="F109" s="135"/>
      <c r="G109" s="136"/>
      <c r="H109" s="137"/>
      <c r="I109" s="132"/>
      <c r="J109" s="138"/>
      <c r="K109" s="132"/>
      <c r="M109" s="139" t="s">
        <v>302</v>
      </c>
      <c r="O109" s="119"/>
      <c r="Z109" s="129"/>
      <c r="AA109" s="129"/>
      <c r="AB109" s="129"/>
      <c r="AC109" s="129"/>
      <c r="AD109" s="129"/>
      <c r="AE109" s="129"/>
      <c r="AF109" s="129"/>
      <c r="AG109" s="129"/>
      <c r="AH109" s="129"/>
      <c r="AI109" s="129"/>
      <c r="AJ109" s="129"/>
      <c r="AK109" s="129"/>
      <c r="AL109" s="129"/>
      <c r="AM109" s="129"/>
      <c r="AN109" s="129"/>
      <c r="AO109" s="129"/>
      <c r="AP109" s="129"/>
      <c r="AQ109" s="129"/>
      <c r="AR109" s="129"/>
      <c r="AS109" s="129"/>
      <c r="AT109" s="129"/>
      <c r="AU109" s="129"/>
      <c r="AV109" s="129"/>
      <c r="AW109" s="129"/>
      <c r="AX109" s="129"/>
      <c r="AY109" s="129"/>
      <c r="AZ109" s="129"/>
      <c r="BA109" s="129"/>
      <c r="BB109" s="129"/>
      <c r="BC109" s="129"/>
      <c r="BD109" s="140" t="str">
        <f>C108</f>
        <v>Izolační systém nopovou folií, svisle včetně dodávky fólie, ukonč.lišty výška nopu 10 mm</v>
      </c>
      <c r="BE109" s="129"/>
      <c r="BF109" s="129"/>
      <c r="BG109" s="129"/>
      <c r="BH109" s="129"/>
      <c r="BI109" s="129"/>
      <c r="BJ109" s="129"/>
      <c r="BK109" s="129"/>
    </row>
    <row r="110" spans="1:104" x14ac:dyDescent="0.2">
      <c r="A110" s="120">
        <v>42</v>
      </c>
      <c r="B110" s="121" t="s">
        <v>194</v>
      </c>
      <c r="C110" s="122" t="s">
        <v>195</v>
      </c>
      <c r="D110" s="123" t="s">
        <v>9</v>
      </c>
      <c r="E110" s="124">
        <v>141.49485000000001</v>
      </c>
      <c r="F110" s="125"/>
      <c r="G110" s="126">
        <f>E110*F110</f>
        <v>0</v>
      </c>
      <c r="H110" s="127">
        <v>0</v>
      </c>
      <c r="I110" s="128">
        <f>E110*H110</f>
        <v>0</v>
      </c>
      <c r="J110" s="127"/>
      <c r="K110" s="128">
        <f>E110*J110</f>
        <v>0</v>
      </c>
      <c r="O110" s="119"/>
      <c r="Z110" s="129"/>
      <c r="AA110" s="129">
        <v>7</v>
      </c>
      <c r="AB110" s="129">
        <v>1002</v>
      </c>
      <c r="AC110" s="129">
        <v>5</v>
      </c>
      <c r="AD110" s="129"/>
      <c r="AE110" s="129"/>
      <c r="AF110" s="129"/>
      <c r="AG110" s="129"/>
      <c r="AH110" s="129"/>
      <c r="AI110" s="129"/>
      <c r="AJ110" s="129"/>
      <c r="AK110" s="129"/>
      <c r="AL110" s="129"/>
      <c r="AM110" s="129"/>
      <c r="AN110" s="129"/>
      <c r="AO110" s="129"/>
      <c r="AP110" s="129"/>
      <c r="AQ110" s="129"/>
      <c r="AR110" s="129"/>
      <c r="AS110" s="129"/>
      <c r="AT110" s="129"/>
      <c r="AU110" s="129"/>
      <c r="AV110" s="129"/>
      <c r="AW110" s="129"/>
      <c r="AX110" s="129"/>
      <c r="AY110" s="129"/>
      <c r="AZ110" s="129"/>
      <c r="BA110" s="129"/>
      <c r="BB110" s="129"/>
      <c r="BC110" s="129"/>
      <c r="BD110" s="129"/>
      <c r="BE110" s="129"/>
      <c r="BF110" s="129"/>
      <c r="BG110" s="129"/>
      <c r="BH110" s="129"/>
      <c r="BI110" s="129"/>
      <c r="BJ110" s="129"/>
      <c r="BK110" s="129"/>
      <c r="CA110" s="129">
        <v>7</v>
      </c>
      <c r="CB110" s="129">
        <v>1002</v>
      </c>
      <c r="CZ110" s="81">
        <v>2</v>
      </c>
    </row>
    <row r="111" spans="1:104" x14ac:dyDescent="0.2">
      <c r="A111" s="141" t="s">
        <v>36</v>
      </c>
      <c r="B111" s="142" t="s">
        <v>189</v>
      </c>
      <c r="C111" s="143" t="s">
        <v>190</v>
      </c>
      <c r="D111" s="144"/>
      <c r="E111" s="145"/>
      <c r="F111" s="145"/>
      <c r="G111" s="146">
        <f>SUM(G107:G110)</f>
        <v>0</v>
      </c>
      <c r="H111" s="147"/>
      <c r="I111" s="148">
        <f>SUM(I107:I110)</f>
        <v>0</v>
      </c>
      <c r="J111" s="149"/>
      <c r="K111" s="148">
        <f>SUM(K107:K110)</f>
        <v>0</v>
      </c>
      <c r="O111" s="119"/>
      <c r="X111" s="150">
        <f>K111</f>
        <v>0</v>
      </c>
      <c r="Y111" s="150">
        <f>I111</f>
        <v>0</v>
      </c>
      <c r="Z111" s="151">
        <f>G111</f>
        <v>0</v>
      </c>
      <c r="AA111" s="129"/>
      <c r="AB111" s="129"/>
      <c r="AC111" s="129"/>
      <c r="AD111" s="129"/>
      <c r="AE111" s="129"/>
      <c r="AF111" s="129"/>
      <c r="AG111" s="129"/>
      <c r="AH111" s="129"/>
      <c r="AI111" s="129"/>
      <c r="AJ111" s="129"/>
      <c r="AK111" s="129"/>
      <c r="AL111" s="129"/>
      <c r="AM111" s="129"/>
      <c r="AN111" s="129"/>
      <c r="AO111" s="129"/>
      <c r="AP111" s="129"/>
      <c r="AQ111" s="129"/>
      <c r="AR111" s="129"/>
      <c r="AS111" s="129"/>
      <c r="AT111" s="129"/>
      <c r="AU111" s="129"/>
      <c r="AV111" s="129"/>
      <c r="AW111" s="129"/>
      <c r="AX111" s="129"/>
      <c r="AY111" s="129"/>
      <c r="AZ111" s="129"/>
      <c r="BA111" s="152"/>
      <c r="BB111" s="152"/>
      <c r="BC111" s="152"/>
      <c r="BD111" s="152"/>
      <c r="BE111" s="152"/>
      <c r="BF111" s="152"/>
      <c r="BG111" s="129"/>
      <c r="BH111" s="129"/>
      <c r="BI111" s="129"/>
      <c r="BJ111" s="129"/>
      <c r="BK111" s="129"/>
    </row>
    <row r="112" spans="1:104" ht="14.25" customHeight="1" x14ac:dyDescent="0.2">
      <c r="A112" s="109" t="s">
        <v>31</v>
      </c>
      <c r="B112" s="110" t="s">
        <v>196</v>
      </c>
      <c r="C112" s="111" t="s">
        <v>197</v>
      </c>
      <c r="D112" s="112"/>
      <c r="E112" s="113"/>
      <c r="F112" s="113"/>
      <c r="G112" s="114"/>
      <c r="H112" s="115"/>
      <c r="I112" s="116"/>
      <c r="J112" s="117"/>
      <c r="K112" s="118"/>
      <c r="O112" s="119"/>
    </row>
    <row r="113" spans="1:104" x14ac:dyDescent="0.2">
      <c r="A113" s="120">
        <v>43</v>
      </c>
      <c r="B113" s="121" t="s">
        <v>198</v>
      </c>
      <c r="C113" s="122" t="s">
        <v>199</v>
      </c>
      <c r="D113" s="123" t="s">
        <v>54</v>
      </c>
      <c r="E113" s="124">
        <v>69.406999999999996</v>
      </c>
      <c r="F113" s="125"/>
      <c r="G113" s="126">
        <f>E113*F113</f>
        <v>0</v>
      </c>
      <c r="H113" s="127">
        <v>0</v>
      </c>
      <c r="I113" s="128">
        <f>E113*H113</f>
        <v>0</v>
      </c>
      <c r="J113" s="127">
        <v>0</v>
      </c>
      <c r="K113" s="128">
        <f>E113*J113</f>
        <v>0</v>
      </c>
      <c r="O113" s="119"/>
      <c r="Z113" s="129"/>
      <c r="AA113" s="129">
        <v>1</v>
      </c>
      <c r="AB113" s="129">
        <v>1</v>
      </c>
      <c r="AC113" s="129">
        <v>1</v>
      </c>
      <c r="AD113" s="129"/>
      <c r="AE113" s="129"/>
      <c r="AF113" s="129"/>
      <c r="AG113" s="129"/>
      <c r="AH113" s="129"/>
      <c r="AI113" s="129"/>
      <c r="AJ113" s="129"/>
      <c r="AK113" s="129"/>
      <c r="AL113" s="129"/>
      <c r="AM113" s="129"/>
      <c r="AN113" s="129"/>
      <c r="AO113" s="129"/>
      <c r="AP113" s="129"/>
      <c r="AQ113" s="129"/>
      <c r="AR113" s="129"/>
      <c r="AS113" s="129"/>
      <c r="AT113" s="129"/>
      <c r="AU113" s="129"/>
      <c r="AV113" s="129"/>
      <c r="AW113" s="129"/>
      <c r="AX113" s="129"/>
      <c r="AY113" s="129"/>
      <c r="AZ113" s="129"/>
      <c r="BA113" s="129"/>
      <c r="BB113" s="129"/>
      <c r="BC113" s="129"/>
      <c r="BD113" s="129"/>
      <c r="BE113" s="129"/>
      <c r="BF113" s="129"/>
      <c r="BG113" s="129"/>
      <c r="BH113" s="129"/>
      <c r="BI113" s="129"/>
      <c r="BJ113" s="129"/>
      <c r="BK113" s="129"/>
      <c r="CA113" s="129">
        <v>1</v>
      </c>
      <c r="CB113" s="129">
        <v>1</v>
      </c>
      <c r="CZ113" s="81">
        <v>1</v>
      </c>
    </row>
    <row r="114" spans="1:104" x14ac:dyDescent="0.2">
      <c r="A114" s="120">
        <v>44</v>
      </c>
      <c r="B114" s="121" t="s">
        <v>200</v>
      </c>
      <c r="C114" s="122" t="s">
        <v>201</v>
      </c>
      <c r="D114" s="123" t="s">
        <v>188</v>
      </c>
      <c r="E114" s="124">
        <v>89.215500000000006</v>
      </c>
      <c r="F114" s="125"/>
      <c r="G114" s="126">
        <f>E114*F114</f>
        <v>0</v>
      </c>
      <c r="H114" s="127">
        <v>0</v>
      </c>
      <c r="I114" s="128">
        <f>E114*H114</f>
        <v>0</v>
      </c>
      <c r="J114" s="127">
        <v>0</v>
      </c>
      <c r="K114" s="128">
        <f>E114*J114</f>
        <v>0</v>
      </c>
      <c r="O114" s="119"/>
      <c r="Z114" s="129"/>
      <c r="AA114" s="129">
        <v>1</v>
      </c>
      <c r="AB114" s="129">
        <v>3</v>
      </c>
      <c r="AC114" s="129">
        <v>3</v>
      </c>
      <c r="AD114" s="129"/>
      <c r="AE114" s="129"/>
      <c r="AF114" s="129"/>
      <c r="AG114" s="129"/>
      <c r="AH114" s="129"/>
      <c r="AI114" s="129"/>
      <c r="AJ114" s="129"/>
      <c r="AK114" s="129"/>
      <c r="AL114" s="129"/>
      <c r="AM114" s="129"/>
      <c r="AN114" s="129"/>
      <c r="AO114" s="129"/>
      <c r="AP114" s="129"/>
      <c r="AQ114" s="129"/>
      <c r="AR114" s="129"/>
      <c r="AS114" s="129"/>
      <c r="AT114" s="129"/>
      <c r="AU114" s="129"/>
      <c r="AV114" s="129"/>
      <c r="AW114" s="129"/>
      <c r="AX114" s="129"/>
      <c r="AY114" s="129"/>
      <c r="AZ114" s="129"/>
      <c r="BA114" s="129"/>
      <c r="BB114" s="129"/>
      <c r="BC114" s="129"/>
      <c r="BD114" s="129"/>
      <c r="BE114" s="129"/>
      <c r="BF114" s="129"/>
      <c r="BG114" s="129"/>
      <c r="BH114" s="129"/>
      <c r="BI114" s="129"/>
      <c r="BJ114" s="129"/>
      <c r="BK114" s="129"/>
      <c r="CA114" s="129">
        <v>1</v>
      </c>
      <c r="CB114" s="129">
        <v>3</v>
      </c>
      <c r="CZ114" s="81">
        <v>1</v>
      </c>
    </row>
    <row r="115" spans="1:104" x14ac:dyDescent="0.2">
      <c r="A115" s="130"/>
      <c r="B115" s="131"/>
      <c r="C115" s="205" t="s">
        <v>202</v>
      </c>
      <c r="D115" s="206"/>
      <c r="E115" s="206"/>
      <c r="F115" s="206"/>
      <c r="G115" s="207"/>
      <c r="I115" s="132"/>
      <c r="K115" s="132"/>
      <c r="L115" s="133" t="s">
        <v>202</v>
      </c>
      <c r="O115" s="119"/>
      <c r="Z115" s="129"/>
      <c r="AA115" s="129"/>
      <c r="AB115" s="129"/>
      <c r="AC115" s="129"/>
      <c r="AD115" s="129"/>
      <c r="AE115" s="129"/>
      <c r="AF115" s="129"/>
      <c r="AG115" s="129"/>
      <c r="AH115" s="129"/>
      <c r="AI115" s="129"/>
      <c r="AJ115" s="129"/>
      <c r="AK115" s="129"/>
      <c r="AL115" s="129"/>
      <c r="AM115" s="129"/>
      <c r="AN115" s="129"/>
      <c r="AO115" s="129"/>
      <c r="AP115" s="129"/>
      <c r="AQ115" s="129"/>
      <c r="AR115" s="129"/>
      <c r="AS115" s="129"/>
      <c r="AT115" s="129"/>
      <c r="AU115" s="129"/>
      <c r="AV115" s="129"/>
      <c r="AW115" s="129"/>
      <c r="AX115" s="129"/>
      <c r="AY115" s="129"/>
      <c r="AZ115" s="129"/>
      <c r="BA115" s="129"/>
      <c r="BB115" s="129"/>
      <c r="BC115" s="129"/>
      <c r="BD115" s="129"/>
      <c r="BE115" s="129"/>
      <c r="BF115" s="129"/>
      <c r="BG115" s="129"/>
      <c r="BH115" s="129"/>
      <c r="BI115" s="129"/>
      <c r="BJ115" s="129"/>
      <c r="BK115" s="129"/>
    </row>
    <row r="116" spans="1:104" x14ac:dyDescent="0.2">
      <c r="A116" s="130"/>
      <c r="B116" s="131"/>
      <c r="C116" s="203" t="s">
        <v>303</v>
      </c>
      <c r="D116" s="204"/>
      <c r="E116" s="134">
        <v>89.215500000000006</v>
      </c>
      <c r="F116" s="135"/>
      <c r="G116" s="136"/>
      <c r="H116" s="137"/>
      <c r="I116" s="132"/>
      <c r="J116" s="138"/>
      <c r="K116" s="132"/>
      <c r="M116" s="192">
        <v>892155</v>
      </c>
      <c r="O116" s="119"/>
      <c r="Z116" s="129"/>
      <c r="AA116" s="129"/>
      <c r="AB116" s="129"/>
      <c r="AC116" s="129"/>
      <c r="AD116" s="129"/>
      <c r="AE116" s="129"/>
      <c r="AF116" s="129"/>
      <c r="AG116" s="129"/>
      <c r="AH116" s="129"/>
      <c r="AI116" s="129"/>
      <c r="AJ116" s="129"/>
      <c r="AK116" s="129"/>
      <c r="AL116" s="129"/>
      <c r="AM116" s="129"/>
      <c r="AN116" s="129"/>
      <c r="AO116" s="129"/>
      <c r="AP116" s="129"/>
      <c r="AQ116" s="129"/>
      <c r="AR116" s="129"/>
      <c r="AS116" s="129"/>
      <c r="AT116" s="129"/>
      <c r="AU116" s="129"/>
      <c r="AV116" s="129"/>
      <c r="AW116" s="129"/>
      <c r="AX116" s="129"/>
      <c r="AY116" s="129"/>
      <c r="AZ116" s="129"/>
      <c r="BA116" s="129"/>
      <c r="BB116" s="129"/>
      <c r="BC116" s="129"/>
      <c r="BD116" s="140" t="str">
        <f>C115</f>
        <v>materiál z podkladu, ostatní materiál</v>
      </c>
      <c r="BE116" s="129"/>
      <c r="BF116" s="129"/>
      <c r="BG116" s="129"/>
      <c r="BH116" s="129"/>
      <c r="BI116" s="129"/>
      <c r="BJ116" s="129"/>
      <c r="BK116" s="129"/>
    </row>
    <row r="117" spans="1:104" x14ac:dyDescent="0.2">
      <c r="A117" s="120">
        <v>45</v>
      </c>
      <c r="B117" s="121" t="s">
        <v>204</v>
      </c>
      <c r="C117" s="122" t="s">
        <v>205</v>
      </c>
      <c r="D117" s="123" t="s">
        <v>188</v>
      </c>
      <c r="E117" s="124">
        <v>9.0305</v>
      </c>
      <c r="F117" s="125">
        <v>0</v>
      </c>
      <c r="G117" s="126">
        <f>E117*F117</f>
        <v>0</v>
      </c>
      <c r="H117" s="127">
        <v>0</v>
      </c>
      <c r="I117" s="128">
        <f>E117*H117</f>
        <v>0</v>
      </c>
      <c r="J117" s="127">
        <v>0</v>
      </c>
      <c r="K117" s="128">
        <f>E117*J117</f>
        <v>0</v>
      </c>
      <c r="O117" s="119"/>
      <c r="Z117" s="129"/>
      <c r="AA117" s="129">
        <v>1</v>
      </c>
      <c r="AB117" s="129">
        <v>0</v>
      </c>
      <c r="AC117" s="129">
        <v>0</v>
      </c>
      <c r="AD117" s="129"/>
      <c r="AE117" s="129"/>
      <c r="AF117" s="129"/>
      <c r="AG117" s="129"/>
      <c r="AH117" s="129"/>
      <c r="AI117" s="129"/>
      <c r="AJ117" s="129"/>
      <c r="AK117" s="129"/>
      <c r="AL117" s="129"/>
      <c r="AM117" s="129"/>
      <c r="AN117" s="129"/>
      <c r="AO117" s="129"/>
      <c r="AP117" s="129"/>
      <c r="AQ117" s="129"/>
      <c r="AR117" s="129"/>
      <c r="AS117" s="129"/>
      <c r="AT117" s="129"/>
      <c r="AU117" s="129"/>
      <c r="AV117" s="129"/>
      <c r="AW117" s="129"/>
      <c r="AX117" s="129"/>
      <c r="AY117" s="129"/>
      <c r="AZ117" s="129"/>
      <c r="BA117" s="129"/>
      <c r="BB117" s="129"/>
      <c r="BC117" s="129"/>
      <c r="BD117" s="129"/>
      <c r="BE117" s="129"/>
      <c r="BF117" s="129"/>
      <c r="BG117" s="129"/>
      <c r="BH117" s="129"/>
      <c r="BI117" s="129"/>
      <c r="BJ117" s="129"/>
      <c r="BK117" s="129"/>
      <c r="CA117" s="129">
        <v>1</v>
      </c>
      <c r="CB117" s="129">
        <v>0</v>
      </c>
      <c r="CZ117" s="81">
        <v>1</v>
      </c>
    </row>
    <row r="118" spans="1:104" x14ac:dyDescent="0.2">
      <c r="A118" s="130"/>
      <c r="B118" s="131"/>
      <c r="C118" s="205" t="s">
        <v>206</v>
      </c>
      <c r="D118" s="206"/>
      <c r="E118" s="206"/>
      <c r="F118" s="206"/>
      <c r="G118" s="207"/>
      <c r="I118" s="132"/>
      <c r="K118" s="132"/>
      <c r="L118" s="133" t="s">
        <v>206</v>
      </c>
      <c r="O118" s="119"/>
      <c r="Z118" s="129"/>
      <c r="AA118" s="129"/>
      <c r="AB118" s="129"/>
      <c r="AC118" s="129"/>
      <c r="AD118" s="129"/>
      <c r="AE118" s="129"/>
      <c r="AF118" s="129"/>
      <c r="AG118" s="129"/>
      <c r="AH118" s="129"/>
      <c r="AI118" s="129"/>
      <c r="AJ118" s="129"/>
      <c r="AK118" s="129"/>
      <c r="AL118" s="129"/>
      <c r="AM118" s="129"/>
      <c r="AN118" s="129"/>
      <c r="AO118" s="129"/>
      <c r="AP118" s="129"/>
      <c r="AQ118" s="129"/>
      <c r="AR118" s="129"/>
      <c r="AS118" s="129"/>
      <c r="AT118" s="129"/>
      <c r="AU118" s="129"/>
      <c r="AV118" s="129"/>
      <c r="AW118" s="129"/>
      <c r="AX118" s="129"/>
      <c r="AY118" s="129"/>
      <c r="AZ118" s="129"/>
      <c r="BA118" s="129"/>
      <c r="BB118" s="129"/>
      <c r="BC118" s="129"/>
      <c r="BD118" s="129"/>
      <c r="BE118" s="129"/>
      <c r="BF118" s="129"/>
      <c r="BG118" s="129"/>
      <c r="BH118" s="129"/>
      <c r="BI118" s="129"/>
      <c r="BJ118" s="129"/>
      <c r="BK118" s="129"/>
    </row>
    <row r="119" spans="1:104" x14ac:dyDescent="0.2">
      <c r="A119" s="130"/>
      <c r="B119" s="131"/>
      <c r="C119" s="203" t="s">
        <v>304</v>
      </c>
      <c r="D119" s="204"/>
      <c r="E119" s="134">
        <v>7.2104999999999997</v>
      </c>
      <c r="F119" s="135"/>
      <c r="G119" s="136"/>
      <c r="H119" s="137"/>
      <c r="I119" s="132"/>
      <c r="J119" s="138"/>
      <c r="K119" s="132"/>
      <c r="M119" s="139" t="s">
        <v>304</v>
      </c>
      <c r="O119" s="119"/>
      <c r="Z119" s="129"/>
      <c r="AA119" s="129"/>
      <c r="AB119" s="129"/>
      <c r="AC119" s="129"/>
      <c r="AD119" s="129"/>
      <c r="AE119" s="129"/>
      <c r="AF119" s="129"/>
      <c r="AG119" s="129"/>
      <c r="AH119" s="129"/>
      <c r="AI119" s="129"/>
      <c r="AJ119" s="129"/>
      <c r="AK119" s="129"/>
      <c r="AL119" s="129"/>
      <c r="AM119" s="129"/>
      <c r="AN119" s="129"/>
      <c r="AO119" s="129"/>
      <c r="AP119" s="129"/>
      <c r="AQ119" s="129"/>
      <c r="AR119" s="129"/>
      <c r="AS119" s="129"/>
      <c r="AT119" s="129"/>
      <c r="AU119" s="129"/>
      <c r="AV119" s="129"/>
      <c r="AW119" s="129"/>
      <c r="AX119" s="129"/>
      <c r="AY119" s="129"/>
      <c r="AZ119" s="129"/>
      <c r="BA119" s="129"/>
      <c r="BB119" s="129"/>
      <c r="BC119" s="129"/>
      <c r="BD119" s="140" t="str">
        <f>C118</f>
        <v>BEZ POPLATKŮ!!</v>
      </c>
      <c r="BE119" s="129"/>
      <c r="BF119" s="129"/>
      <c r="BG119" s="129"/>
      <c r="BH119" s="129"/>
      <c r="BI119" s="129"/>
      <c r="BJ119" s="129"/>
      <c r="BK119" s="129"/>
    </row>
    <row r="120" spans="1:104" x14ac:dyDescent="0.2">
      <c r="A120" s="130"/>
      <c r="B120" s="131"/>
      <c r="C120" s="203" t="s">
        <v>305</v>
      </c>
      <c r="D120" s="204"/>
      <c r="E120" s="134">
        <v>1.82</v>
      </c>
      <c r="F120" s="135"/>
      <c r="G120" s="136"/>
      <c r="H120" s="137"/>
      <c r="I120" s="132"/>
      <c r="J120" s="138"/>
      <c r="K120" s="132"/>
      <c r="M120" s="139" t="s">
        <v>305</v>
      </c>
      <c r="O120" s="119"/>
      <c r="Z120" s="129"/>
      <c r="AA120" s="129"/>
      <c r="AB120" s="129"/>
      <c r="AC120" s="129"/>
      <c r="AD120" s="129"/>
      <c r="AE120" s="129"/>
      <c r="AF120" s="129"/>
      <c r="AG120" s="129"/>
      <c r="AH120" s="129"/>
      <c r="AI120" s="129"/>
      <c r="AJ120" s="129"/>
      <c r="AK120" s="129"/>
      <c r="AL120" s="129"/>
      <c r="AM120" s="129"/>
      <c r="AN120" s="129"/>
      <c r="AO120" s="129"/>
      <c r="AP120" s="129"/>
      <c r="AQ120" s="129"/>
      <c r="AR120" s="129"/>
      <c r="AS120" s="129"/>
      <c r="AT120" s="129"/>
      <c r="AU120" s="129"/>
      <c r="AV120" s="129"/>
      <c r="AW120" s="129"/>
      <c r="AX120" s="129"/>
      <c r="AY120" s="129"/>
      <c r="AZ120" s="129"/>
      <c r="BA120" s="129"/>
      <c r="BB120" s="129"/>
      <c r="BC120" s="129"/>
      <c r="BD120" s="140" t="str">
        <f>C119</f>
        <v>dlažba 30/30 - uložení 20% materiálu:36,0525*0,2</v>
      </c>
      <c r="BE120" s="129"/>
      <c r="BF120" s="129"/>
      <c r="BG120" s="129"/>
      <c r="BH120" s="129"/>
      <c r="BI120" s="129"/>
      <c r="BJ120" s="129"/>
      <c r="BK120" s="129"/>
    </row>
    <row r="121" spans="1:104" x14ac:dyDescent="0.2">
      <c r="A121" s="120">
        <v>46</v>
      </c>
      <c r="B121" s="121" t="s">
        <v>209</v>
      </c>
      <c r="C121" s="122" t="s">
        <v>210</v>
      </c>
      <c r="D121" s="123" t="s">
        <v>188</v>
      </c>
      <c r="E121" s="124">
        <v>44.813000000000002</v>
      </c>
      <c r="F121" s="125"/>
      <c r="G121" s="126">
        <f>E121*F121</f>
        <v>0</v>
      </c>
      <c r="H121" s="127">
        <v>0</v>
      </c>
      <c r="I121" s="128">
        <f>E121*H121</f>
        <v>0</v>
      </c>
      <c r="J121" s="127">
        <v>0</v>
      </c>
      <c r="K121" s="128">
        <f>E121*J121</f>
        <v>0</v>
      </c>
      <c r="O121" s="119"/>
      <c r="Z121" s="129"/>
      <c r="AA121" s="129">
        <v>1</v>
      </c>
      <c r="AB121" s="129">
        <v>3</v>
      </c>
      <c r="AC121" s="129">
        <v>3</v>
      </c>
      <c r="AD121" s="129"/>
      <c r="AE121" s="129"/>
      <c r="AF121" s="129"/>
      <c r="AG121" s="129"/>
      <c r="AH121" s="129"/>
      <c r="AI121" s="129"/>
      <c r="AJ121" s="129"/>
      <c r="AK121" s="129"/>
      <c r="AL121" s="129"/>
      <c r="AM121" s="129"/>
      <c r="AN121" s="129"/>
      <c r="AO121" s="129"/>
      <c r="AP121" s="129"/>
      <c r="AQ121" s="129"/>
      <c r="AR121" s="129"/>
      <c r="AS121" s="129"/>
      <c r="AT121" s="129"/>
      <c r="AU121" s="129"/>
      <c r="AV121" s="129"/>
      <c r="AW121" s="129"/>
      <c r="AX121" s="129"/>
      <c r="AY121" s="129"/>
      <c r="AZ121" s="129"/>
      <c r="BA121" s="129"/>
      <c r="BB121" s="129"/>
      <c r="BC121" s="129"/>
      <c r="BD121" s="129"/>
      <c r="BE121" s="129"/>
      <c r="BF121" s="129"/>
      <c r="BG121" s="129"/>
      <c r="BH121" s="129"/>
      <c r="BI121" s="129"/>
      <c r="BJ121" s="129"/>
      <c r="BK121" s="129"/>
      <c r="CA121" s="129">
        <v>1</v>
      </c>
      <c r="CB121" s="129">
        <v>3</v>
      </c>
      <c r="CZ121" s="81">
        <v>1</v>
      </c>
    </row>
    <row r="122" spans="1:104" x14ac:dyDescent="0.2">
      <c r="A122" s="130"/>
      <c r="B122" s="131"/>
      <c r="C122" s="203" t="s">
        <v>306</v>
      </c>
      <c r="D122" s="204"/>
      <c r="E122" s="134">
        <v>28.841999999999999</v>
      </c>
      <c r="F122" s="135"/>
      <c r="G122" s="136"/>
      <c r="H122" s="137"/>
      <c r="I122" s="132"/>
      <c r="J122" s="138"/>
      <c r="K122" s="132"/>
      <c r="M122" s="139" t="s">
        <v>306</v>
      </c>
      <c r="O122" s="119"/>
      <c r="Z122" s="129"/>
      <c r="AA122" s="129"/>
      <c r="AB122" s="129"/>
      <c r="AC122" s="129"/>
      <c r="AD122" s="129"/>
      <c r="AE122" s="129"/>
      <c r="AF122" s="129"/>
      <c r="AG122" s="129"/>
      <c r="AH122" s="129"/>
      <c r="AI122" s="129"/>
      <c r="AJ122" s="129"/>
      <c r="AK122" s="129"/>
      <c r="AL122" s="129"/>
      <c r="AM122" s="129"/>
      <c r="AN122" s="129"/>
      <c r="AO122" s="129"/>
      <c r="AP122" s="129"/>
      <c r="AQ122" s="129"/>
      <c r="AR122" s="129"/>
      <c r="AS122" s="129"/>
      <c r="AT122" s="129"/>
      <c r="AU122" s="129"/>
      <c r="AV122" s="129"/>
      <c r="AW122" s="129"/>
      <c r="AX122" s="129"/>
      <c r="AY122" s="129"/>
      <c r="AZ122" s="129"/>
      <c r="BA122" s="129"/>
      <c r="BB122" s="129"/>
      <c r="BC122" s="129"/>
      <c r="BD122" s="140" t="str">
        <f>C121</f>
        <v>Poplatek za skládku suti - beton určeno k recyklaci</v>
      </c>
      <c r="BE122" s="129"/>
      <c r="BF122" s="129"/>
      <c r="BG122" s="129"/>
      <c r="BH122" s="129"/>
      <c r="BI122" s="129"/>
      <c r="BJ122" s="129"/>
      <c r="BK122" s="129"/>
    </row>
    <row r="123" spans="1:104" x14ac:dyDescent="0.2">
      <c r="A123" s="130"/>
      <c r="B123" s="131"/>
      <c r="C123" s="203" t="s">
        <v>307</v>
      </c>
      <c r="D123" s="204"/>
      <c r="E123" s="134">
        <v>15.971</v>
      </c>
      <c r="F123" s="135"/>
      <c r="G123" s="136"/>
      <c r="H123" s="137"/>
      <c r="I123" s="132"/>
      <c r="J123" s="138"/>
      <c r="K123" s="132"/>
      <c r="M123" s="139" t="s">
        <v>307</v>
      </c>
      <c r="O123" s="119"/>
      <c r="Z123" s="129"/>
      <c r="AA123" s="129"/>
      <c r="AB123" s="129"/>
      <c r="AC123" s="129"/>
      <c r="AD123" s="129"/>
      <c r="AE123" s="129"/>
      <c r="AF123" s="129"/>
      <c r="AG123" s="129"/>
      <c r="AH123" s="129"/>
      <c r="AI123" s="129"/>
      <c r="AJ123" s="129"/>
      <c r="AK123" s="129"/>
      <c r="AL123" s="129"/>
      <c r="AM123" s="129"/>
      <c r="AN123" s="129"/>
      <c r="AO123" s="129"/>
      <c r="AP123" s="129"/>
      <c r="AQ123" s="129"/>
      <c r="AR123" s="129"/>
      <c r="AS123" s="129"/>
      <c r="AT123" s="129"/>
      <c r="AU123" s="129"/>
      <c r="AV123" s="129"/>
      <c r="AW123" s="129"/>
      <c r="AX123" s="129"/>
      <c r="AY123" s="129"/>
      <c r="AZ123" s="129"/>
      <c r="BA123" s="129"/>
      <c r="BB123" s="129"/>
      <c r="BC123" s="129"/>
      <c r="BD123" s="140" t="str">
        <f>C122</f>
        <v>dlažba 30/30 - 80%:36,0525*0,8</v>
      </c>
      <c r="BE123" s="129"/>
      <c r="BF123" s="129"/>
      <c r="BG123" s="129"/>
      <c r="BH123" s="129"/>
      <c r="BI123" s="129"/>
      <c r="BJ123" s="129"/>
      <c r="BK123" s="129"/>
    </row>
    <row r="124" spans="1:104" x14ac:dyDescent="0.2">
      <c r="A124" s="141" t="s">
        <v>36</v>
      </c>
      <c r="B124" s="142" t="s">
        <v>196</v>
      </c>
      <c r="C124" s="143" t="s">
        <v>197</v>
      </c>
      <c r="D124" s="144"/>
      <c r="E124" s="145"/>
      <c r="F124" s="145"/>
      <c r="G124" s="146">
        <f>SUM(G112:G123)</f>
        <v>0</v>
      </c>
      <c r="H124" s="147"/>
      <c r="I124" s="148">
        <f>SUM(I112:I123)</f>
        <v>0</v>
      </c>
      <c r="J124" s="149"/>
      <c r="K124" s="148">
        <f>SUM(K112:K123)</f>
        <v>0</v>
      </c>
      <c r="O124" s="119"/>
      <c r="X124" s="150">
        <f>K124</f>
        <v>0</v>
      </c>
      <c r="Y124" s="150">
        <f>I124</f>
        <v>0</v>
      </c>
      <c r="Z124" s="151">
        <f>G124</f>
        <v>0</v>
      </c>
      <c r="AA124" s="129"/>
      <c r="AB124" s="129"/>
      <c r="AC124" s="129"/>
      <c r="AD124" s="129"/>
      <c r="AE124" s="129"/>
      <c r="AF124" s="129"/>
      <c r="AG124" s="129"/>
      <c r="AH124" s="129"/>
      <c r="AI124" s="129"/>
      <c r="AJ124" s="129"/>
      <c r="AK124" s="129"/>
      <c r="AL124" s="129"/>
      <c r="AM124" s="129"/>
      <c r="AN124" s="129"/>
      <c r="AO124" s="129"/>
      <c r="AP124" s="129"/>
      <c r="AQ124" s="129"/>
      <c r="AR124" s="129"/>
      <c r="AS124" s="129"/>
      <c r="AT124" s="129"/>
      <c r="AU124" s="129"/>
      <c r="AV124" s="129"/>
      <c r="AW124" s="129"/>
      <c r="AX124" s="129"/>
      <c r="AY124" s="129"/>
      <c r="AZ124" s="129"/>
      <c r="BA124" s="152"/>
      <c r="BB124" s="152"/>
      <c r="BC124" s="152"/>
      <c r="BD124" s="152"/>
      <c r="BE124" s="152"/>
      <c r="BF124" s="152"/>
      <c r="BG124" s="129"/>
      <c r="BH124" s="129"/>
      <c r="BI124" s="129"/>
      <c r="BJ124" s="129"/>
      <c r="BK124" s="129"/>
    </row>
    <row r="125" spans="1:104" ht="14.25" customHeight="1" x14ac:dyDescent="0.2">
      <c r="A125" s="109" t="s">
        <v>31</v>
      </c>
      <c r="B125" s="110" t="s">
        <v>213</v>
      </c>
      <c r="C125" s="111" t="s">
        <v>214</v>
      </c>
      <c r="D125" s="112"/>
      <c r="E125" s="113"/>
      <c r="F125" s="113"/>
      <c r="G125" s="114"/>
      <c r="H125" s="115"/>
      <c r="I125" s="116"/>
      <c r="J125" s="117"/>
      <c r="K125" s="118"/>
      <c r="O125" s="119"/>
    </row>
    <row r="126" spans="1:104" x14ac:dyDescent="0.2">
      <c r="A126" s="120">
        <v>47</v>
      </c>
      <c r="B126" s="121" t="s">
        <v>215</v>
      </c>
      <c r="C126" s="122" t="s">
        <v>216</v>
      </c>
      <c r="D126" s="123" t="s">
        <v>188</v>
      </c>
      <c r="E126" s="124">
        <v>150.55699999999999</v>
      </c>
      <c r="F126" s="125"/>
      <c r="G126" s="126">
        <f>E126*F126</f>
        <v>0</v>
      </c>
      <c r="H126" s="127">
        <v>0</v>
      </c>
      <c r="I126" s="128">
        <f>E126*H126</f>
        <v>0</v>
      </c>
      <c r="J126" s="127">
        <v>0</v>
      </c>
      <c r="K126" s="128">
        <f>E126*J126</f>
        <v>0</v>
      </c>
      <c r="O126" s="119"/>
      <c r="Z126" s="129"/>
      <c r="AA126" s="129">
        <v>1</v>
      </c>
      <c r="AB126" s="129">
        <v>3</v>
      </c>
      <c r="AC126" s="129">
        <v>3</v>
      </c>
      <c r="AD126" s="129"/>
      <c r="AE126" s="129"/>
      <c r="AF126" s="129"/>
      <c r="AG126" s="129"/>
      <c r="AH126" s="129"/>
      <c r="AI126" s="129"/>
      <c r="AJ126" s="129"/>
      <c r="AK126" s="129"/>
      <c r="AL126" s="129"/>
      <c r="AM126" s="129"/>
      <c r="AN126" s="129"/>
      <c r="AO126" s="129"/>
      <c r="AP126" s="129"/>
      <c r="AQ126" s="129"/>
      <c r="AR126" s="129"/>
      <c r="AS126" s="129"/>
      <c r="AT126" s="129"/>
      <c r="AU126" s="129"/>
      <c r="AV126" s="129"/>
      <c r="AW126" s="129"/>
      <c r="AX126" s="129"/>
      <c r="AY126" s="129"/>
      <c r="AZ126" s="129"/>
      <c r="BA126" s="129"/>
      <c r="BB126" s="129"/>
      <c r="BC126" s="129"/>
      <c r="BD126" s="129"/>
      <c r="BE126" s="129"/>
      <c r="BF126" s="129"/>
      <c r="BG126" s="129"/>
      <c r="BH126" s="129"/>
      <c r="BI126" s="129"/>
      <c r="BJ126" s="129"/>
      <c r="BK126" s="129"/>
      <c r="CA126" s="129">
        <v>1</v>
      </c>
      <c r="CB126" s="129">
        <v>3</v>
      </c>
      <c r="CZ126" s="81">
        <v>1</v>
      </c>
    </row>
    <row r="127" spans="1:104" x14ac:dyDescent="0.2">
      <c r="A127" s="130"/>
      <c r="B127" s="131"/>
      <c r="C127" s="203" t="s">
        <v>308</v>
      </c>
      <c r="D127" s="204"/>
      <c r="E127" s="134">
        <v>52.023499999999999</v>
      </c>
      <c r="F127" s="135"/>
      <c r="G127" s="136"/>
      <c r="H127" s="137"/>
      <c r="I127" s="132"/>
      <c r="J127" s="138"/>
      <c r="K127" s="132"/>
      <c r="M127" s="139" t="s">
        <v>308</v>
      </c>
      <c r="O127" s="119"/>
      <c r="Z127" s="129"/>
      <c r="AA127" s="129"/>
      <c r="AB127" s="129"/>
      <c r="AC127" s="129"/>
      <c r="AD127" s="129"/>
      <c r="AE127" s="129"/>
      <c r="AF127" s="129"/>
      <c r="AG127" s="129"/>
      <c r="AH127" s="129"/>
      <c r="AI127" s="129"/>
      <c r="AJ127" s="129"/>
      <c r="AK127" s="129"/>
      <c r="AL127" s="129"/>
      <c r="AM127" s="129"/>
      <c r="AN127" s="129"/>
      <c r="AO127" s="129"/>
      <c r="AP127" s="129"/>
      <c r="AQ127" s="129"/>
      <c r="AR127" s="129"/>
      <c r="AS127" s="129"/>
      <c r="AT127" s="129"/>
      <c r="AU127" s="129"/>
      <c r="AV127" s="129"/>
      <c r="AW127" s="129"/>
      <c r="AX127" s="129"/>
      <c r="AY127" s="129"/>
      <c r="AZ127" s="129"/>
      <c r="BA127" s="129"/>
      <c r="BB127" s="129"/>
      <c r="BC127" s="129"/>
      <c r="BD127" s="140" t="str">
        <f>C126</f>
        <v>Odvoz suti a vybour. hmot na skládku do 1 km</v>
      </c>
      <c r="BE127" s="129"/>
      <c r="BF127" s="129"/>
      <c r="BG127" s="129"/>
      <c r="BH127" s="129"/>
      <c r="BI127" s="129"/>
      <c r="BJ127" s="129"/>
      <c r="BK127" s="129"/>
    </row>
    <row r="128" spans="1:104" x14ac:dyDescent="0.2">
      <c r="A128" s="130"/>
      <c r="B128" s="131"/>
      <c r="C128" s="203" t="s">
        <v>309</v>
      </c>
      <c r="D128" s="204"/>
      <c r="E128" s="134">
        <v>9.3179999999999996</v>
      </c>
      <c r="F128" s="135"/>
      <c r="G128" s="136"/>
      <c r="H128" s="137"/>
      <c r="I128" s="132"/>
      <c r="J128" s="138"/>
      <c r="K128" s="132"/>
      <c r="M128" s="139" t="s">
        <v>309</v>
      </c>
      <c r="O128" s="119"/>
      <c r="Z128" s="129"/>
      <c r="AA128" s="129"/>
      <c r="AB128" s="129"/>
      <c r="AC128" s="129"/>
      <c r="AD128" s="129"/>
      <c r="AE128" s="129"/>
      <c r="AF128" s="129"/>
      <c r="AG128" s="129"/>
      <c r="AH128" s="129"/>
      <c r="AI128" s="129"/>
      <c r="AJ128" s="129"/>
      <c r="AK128" s="129"/>
      <c r="AL128" s="129"/>
      <c r="AM128" s="129"/>
      <c r="AN128" s="129"/>
      <c r="AO128" s="129"/>
      <c r="AP128" s="129"/>
      <c r="AQ128" s="129"/>
      <c r="AR128" s="129"/>
      <c r="AS128" s="129"/>
      <c r="AT128" s="129"/>
      <c r="AU128" s="129"/>
      <c r="AV128" s="129"/>
      <c r="AW128" s="129"/>
      <c r="AX128" s="129"/>
      <c r="AY128" s="129"/>
      <c r="AZ128" s="129"/>
      <c r="BA128" s="129"/>
      <c r="BB128" s="129"/>
      <c r="BC128" s="129"/>
      <c r="BD128" s="140" t="str">
        <f>C127</f>
        <v>36,0525+15,42+0,551</v>
      </c>
      <c r="BE128" s="129"/>
      <c r="BF128" s="129"/>
      <c r="BG128" s="129"/>
      <c r="BH128" s="129"/>
      <c r="BI128" s="129"/>
      <c r="BJ128" s="129"/>
      <c r="BK128" s="129"/>
    </row>
    <row r="129" spans="1:104" x14ac:dyDescent="0.2">
      <c r="A129" s="130"/>
      <c r="B129" s="131"/>
      <c r="C129" s="203" t="s">
        <v>303</v>
      </c>
      <c r="D129" s="204"/>
      <c r="E129" s="134">
        <v>89.215500000000006</v>
      </c>
      <c r="F129" s="135"/>
      <c r="G129" s="136"/>
      <c r="H129" s="137"/>
      <c r="I129" s="132"/>
      <c r="J129" s="138"/>
      <c r="K129" s="132"/>
      <c r="M129" s="192">
        <v>892155</v>
      </c>
      <c r="O129" s="119"/>
      <c r="Z129" s="129"/>
      <c r="AA129" s="129"/>
      <c r="AB129" s="129"/>
      <c r="AC129" s="129"/>
      <c r="AD129" s="129"/>
      <c r="AE129" s="129"/>
      <c r="AF129" s="129"/>
      <c r="AG129" s="129"/>
      <c r="AH129" s="129"/>
      <c r="AI129" s="129"/>
      <c r="AJ129" s="129"/>
      <c r="AK129" s="129"/>
      <c r="AL129" s="129"/>
      <c r="AM129" s="129"/>
      <c r="AN129" s="129"/>
      <c r="AO129" s="129"/>
      <c r="AP129" s="129"/>
      <c r="AQ129" s="129"/>
      <c r="AR129" s="129"/>
      <c r="AS129" s="129"/>
      <c r="AT129" s="129"/>
      <c r="AU129" s="129"/>
      <c r="AV129" s="129"/>
      <c r="AW129" s="129"/>
      <c r="AX129" s="129"/>
      <c r="AY129" s="129"/>
      <c r="AZ129" s="129"/>
      <c r="BA129" s="129"/>
      <c r="BB129" s="129"/>
      <c r="BC129" s="129"/>
      <c r="BD129" s="140" t="str">
        <f>C128</f>
        <v>1,82+7,498</v>
      </c>
      <c r="BE129" s="129"/>
      <c r="BF129" s="129"/>
      <c r="BG129" s="129"/>
      <c r="BH129" s="129"/>
      <c r="BI129" s="129"/>
      <c r="BJ129" s="129"/>
      <c r="BK129" s="129"/>
    </row>
    <row r="130" spans="1:104" x14ac:dyDescent="0.2">
      <c r="A130" s="120">
        <v>48</v>
      </c>
      <c r="B130" s="121" t="s">
        <v>218</v>
      </c>
      <c r="C130" s="122" t="s">
        <v>219</v>
      </c>
      <c r="D130" s="123" t="s">
        <v>188</v>
      </c>
      <c r="E130" s="124">
        <v>1224.3175000000001</v>
      </c>
      <c r="F130" s="125"/>
      <c r="G130" s="126">
        <f>E130*F130</f>
        <v>0</v>
      </c>
      <c r="H130" s="127">
        <v>0</v>
      </c>
      <c r="I130" s="128">
        <f>E130*H130</f>
        <v>0</v>
      </c>
      <c r="J130" s="127">
        <v>0</v>
      </c>
      <c r="K130" s="128">
        <f>E130*J130</f>
        <v>0</v>
      </c>
      <c r="O130" s="119"/>
      <c r="Z130" s="129"/>
      <c r="AA130" s="129">
        <v>1</v>
      </c>
      <c r="AB130" s="129">
        <v>3</v>
      </c>
      <c r="AC130" s="129">
        <v>3</v>
      </c>
      <c r="AD130" s="129"/>
      <c r="AE130" s="129"/>
      <c r="AF130" s="129"/>
      <c r="AG130" s="129"/>
      <c r="AH130" s="129"/>
      <c r="AI130" s="129"/>
      <c r="AJ130" s="129"/>
      <c r="AK130" s="129"/>
      <c r="AL130" s="129"/>
      <c r="AM130" s="129"/>
      <c r="AN130" s="129"/>
      <c r="AO130" s="129"/>
      <c r="AP130" s="129"/>
      <c r="AQ130" s="129"/>
      <c r="AR130" s="129"/>
      <c r="AS130" s="129"/>
      <c r="AT130" s="129"/>
      <c r="AU130" s="129"/>
      <c r="AV130" s="129"/>
      <c r="AW130" s="129"/>
      <c r="AX130" s="129"/>
      <c r="AY130" s="129"/>
      <c r="AZ130" s="129"/>
      <c r="BA130" s="129"/>
      <c r="BB130" s="129"/>
      <c r="BC130" s="129"/>
      <c r="BD130" s="129"/>
      <c r="BE130" s="129"/>
      <c r="BF130" s="129"/>
      <c r="BG130" s="129"/>
      <c r="BH130" s="129"/>
      <c r="BI130" s="129"/>
      <c r="BJ130" s="129"/>
      <c r="BK130" s="129"/>
      <c r="CA130" s="129">
        <v>1</v>
      </c>
      <c r="CB130" s="129">
        <v>3</v>
      </c>
      <c r="CZ130" s="81">
        <v>1</v>
      </c>
    </row>
    <row r="131" spans="1:104" x14ac:dyDescent="0.2">
      <c r="A131" s="130"/>
      <c r="B131" s="131"/>
      <c r="C131" s="203" t="s">
        <v>310</v>
      </c>
      <c r="D131" s="204"/>
      <c r="E131" s="134">
        <v>18.061</v>
      </c>
      <c r="F131" s="135"/>
      <c r="G131" s="136"/>
      <c r="H131" s="137"/>
      <c r="I131" s="132"/>
      <c r="J131" s="138"/>
      <c r="K131" s="132"/>
      <c r="M131" s="139" t="s">
        <v>310</v>
      </c>
      <c r="O131" s="119"/>
      <c r="Z131" s="129"/>
      <c r="AA131" s="129"/>
      <c r="AB131" s="129"/>
      <c r="AC131" s="129"/>
      <c r="AD131" s="129"/>
      <c r="AE131" s="129"/>
      <c r="AF131" s="129"/>
      <c r="AG131" s="129"/>
      <c r="AH131" s="129"/>
      <c r="AI131" s="129"/>
      <c r="AJ131" s="129"/>
      <c r="AK131" s="129"/>
      <c r="AL131" s="129"/>
      <c r="AM131" s="129"/>
      <c r="AN131" s="129"/>
      <c r="AO131" s="129"/>
      <c r="AP131" s="129"/>
      <c r="AQ131" s="129"/>
      <c r="AR131" s="129"/>
      <c r="AS131" s="129"/>
      <c r="AT131" s="129"/>
      <c r="AU131" s="129"/>
      <c r="AV131" s="129"/>
      <c r="AW131" s="129"/>
      <c r="AX131" s="129"/>
      <c r="AY131" s="129"/>
      <c r="AZ131" s="129"/>
      <c r="BA131" s="129"/>
      <c r="BB131" s="129"/>
      <c r="BC131" s="129"/>
      <c r="BD131" s="140" t="str">
        <f>C130</f>
        <v>Příplatek za dopravu suti po suchu za další 1 km</v>
      </c>
      <c r="BE131" s="129"/>
      <c r="BF131" s="129"/>
      <c r="BG131" s="129"/>
      <c r="BH131" s="129"/>
      <c r="BI131" s="129"/>
      <c r="BJ131" s="129"/>
      <c r="BK131" s="129"/>
    </row>
    <row r="132" spans="1:104" x14ac:dyDescent="0.2">
      <c r="A132" s="130"/>
      <c r="B132" s="131"/>
      <c r="C132" s="203" t="s">
        <v>311</v>
      </c>
      <c r="D132" s="204"/>
      <c r="E132" s="134">
        <v>1206.2565</v>
      </c>
      <c r="F132" s="135"/>
      <c r="G132" s="136"/>
      <c r="H132" s="137"/>
      <c r="I132" s="132"/>
      <c r="J132" s="138"/>
      <c r="K132" s="132"/>
      <c r="M132" s="139" t="s">
        <v>311</v>
      </c>
      <c r="O132" s="119"/>
      <c r="Z132" s="129"/>
      <c r="AA132" s="129"/>
      <c r="AB132" s="129"/>
      <c r="AC132" s="129"/>
      <c r="AD132" s="129"/>
      <c r="AE132" s="129"/>
      <c r="AF132" s="129"/>
      <c r="AG132" s="129"/>
      <c r="AH132" s="129"/>
      <c r="AI132" s="129"/>
      <c r="AJ132" s="129"/>
      <c r="AK132" s="129"/>
      <c r="AL132" s="129"/>
      <c r="AM132" s="129"/>
      <c r="AN132" s="129"/>
      <c r="AO132" s="129"/>
      <c r="AP132" s="129"/>
      <c r="AQ132" s="129"/>
      <c r="AR132" s="129"/>
      <c r="AS132" s="129"/>
      <c r="AT132" s="129"/>
      <c r="AU132" s="129"/>
      <c r="AV132" s="129"/>
      <c r="AW132" s="129"/>
      <c r="AX132" s="129"/>
      <c r="AY132" s="129"/>
      <c r="AZ132" s="129"/>
      <c r="BA132" s="129"/>
      <c r="BB132" s="129"/>
      <c r="BC132" s="129"/>
      <c r="BD132" s="140" t="str">
        <f>C131</f>
        <v>(9,0305)*2</v>
      </c>
      <c r="BE132" s="129"/>
      <c r="BF132" s="129"/>
      <c r="BG132" s="129"/>
      <c r="BH132" s="129"/>
      <c r="BI132" s="129"/>
      <c r="BJ132" s="129"/>
      <c r="BK132" s="129"/>
    </row>
    <row r="133" spans="1:104" x14ac:dyDescent="0.2">
      <c r="A133" s="120">
        <v>49</v>
      </c>
      <c r="B133" s="121" t="s">
        <v>222</v>
      </c>
      <c r="C133" s="122" t="s">
        <v>223</v>
      </c>
      <c r="D133" s="123" t="s">
        <v>188</v>
      </c>
      <c r="E133" s="124">
        <v>150.55699999999999</v>
      </c>
      <c r="F133" s="125"/>
      <c r="G133" s="126">
        <f>E133*F133</f>
        <v>0</v>
      </c>
      <c r="H133" s="127">
        <v>0</v>
      </c>
      <c r="I133" s="128">
        <f>E133*H133</f>
        <v>0</v>
      </c>
      <c r="J133" s="127">
        <v>0</v>
      </c>
      <c r="K133" s="128">
        <f>E133*J133</f>
        <v>0</v>
      </c>
      <c r="O133" s="119"/>
      <c r="Z133" s="129"/>
      <c r="AA133" s="129">
        <v>1</v>
      </c>
      <c r="AB133" s="129">
        <v>3</v>
      </c>
      <c r="AC133" s="129">
        <v>3</v>
      </c>
      <c r="AD133" s="129"/>
      <c r="AE133" s="129"/>
      <c r="AF133" s="129"/>
      <c r="AG133" s="129"/>
      <c r="AH133" s="129"/>
      <c r="AI133" s="129"/>
      <c r="AJ133" s="129"/>
      <c r="AK133" s="129"/>
      <c r="AL133" s="129"/>
      <c r="AM133" s="129"/>
      <c r="AN133" s="129"/>
      <c r="AO133" s="129"/>
      <c r="AP133" s="129"/>
      <c r="AQ133" s="129"/>
      <c r="AR133" s="129"/>
      <c r="AS133" s="129"/>
      <c r="AT133" s="129"/>
      <c r="AU133" s="129"/>
      <c r="AV133" s="129"/>
      <c r="AW133" s="129"/>
      <c r="AX133" s="129"/>
      <c r="AY133" s="129"/>
      <c r="AZ133" s="129"/>
      <c r="BA133" s="129"/>
      <c r="BB133" s="129"/>
      <c r="BC133" s="129"/>
      <c r="BD133" s="129"/>
      <c r="BE133" s="129"/>
      <c r="BF133" s="129"/>
      <c r="BG133" s="129"/>
      <c r="BH133" s="129"/>
      <c r="BI133" s="129"/>
      <c r="BJ133" s="129"/>
      <c r="BK133" s="129"/>
      <c r="CA133" s="129">
        <v>1</v>
      </c>
      <c r="CB133" s="129">
        <v>3</v>
      </c>
      <c r="CZ133" s="81">
        <v>1</v>
      </c>
    </row>
    <row r="134" spans="1:104" x14ac:dyDescent="0.2">
      <c r="A134" s="130"/>
      <c r="B134" s="131"/>
      <c r="C134" s="203" t="s">
        <v>308</v>
      </c>
      <c r="D134" s="204"/>
      <c r="E134" s="134">
        <v>52.023499999999999</v>
      </c>
      <c r="F134" s="135"/>
      <c r="G134" s="136"/>
      <c r="H134" s="137"/>
      <c r="I134" s="132"/>
      <c r="J134" s="138"/>
      <c r="K134" s="132"/>
      <c r="M134" s="139" t="s">
        <v>308</v>
      </c>
      <c r="O134" s="119"/>
      <c r="Z134" s="129"/>
      <c r="AA134" s="129"/>
      <c r="AB134" s="129"/>
      <c r="AC134" s="129"/>
      <c r="AD134" s="129"/>
      <c r="AE134" s="129"/>
      <c r="AF134" s="129"/>
      <c r="AG134" s="129"/>
      <c r="AH134" s="129"/>
      <c r="AI134" s="129"/>
      <c r="AJ134" s="129"/>
      <c r="AK134" s="129"/>
      <c r="AL134" s="129"/>
      <c r="AM134" s="129"/>
      <c r="AN134" s="129"/>
      <c r="AO134" s="129"/>
      <c r="AP134" s="129"/>
      <c r="AQ134" s="129"/>
      <c r="AR134" s="129"/>
      <c r="AS134" s="129"/>
      <c r="AT134" s="129"/>
      <c r="AU134" s="129"/>
      <c r="AV134" s="129"/>
      <c r="AW134" s="129"/>
      <c r="AX134" s="129"/>
      <c r="AY134" s="129"/>
      <c r="AZ134" s="129"/>
      <c r="BA134" s="129"/>
      <c r="BB134" s="129"/>
      <c r="BC134" s="129"/>
      <c r="BD134" s="140" t="str">
        <f>C133</f>
        <v>Nakládání suti na dopravní prostředky</v>
      </c>
      <c r="BE134" s="129"/>
      <c r="BF134" s="129"/>
      <c r="BG134" s="129"/>
      <c r="BH134" s="129"/>
      <c r="BI134" s="129"/>
      <c r="BJ134" s="129"/>
      <c r="BK134" s="129"/>
    </row>
    <row r="135" spans="1:104" x14ac:dyDescent="0.2">
      <c r="A135" s="130"/>
      <c r="B135" s="131"/>
      <c r="C135" s="203" t="s">
        <v>309</v>
      </c>
      <c r="D135" s="204"/>
      <c r="E135" s="134">
        <v>9.3179999999999996</v>
      </c>
      <c r="F135" s="135"/>
      <c r="G135" s="136"/>
      <c r="H135" s="137"/>
      <c r="I135" s="132"/>
      <c r="J135" s="138"/>
      <c r="K135" s="132"/>
      <c r="M135" s="139" t="s">
        <v>309</v>
      </c>
      <c r="O135" s="119"/>
      <c r="Z135" s="129"/>
      <c r="AA135" s="129"/>
      <c r="AB135" s="129"/>
      <c r="AC135" s="129"/>
      <c r="AD135" s="129"/>
      <c r="AE135" s="129"/>
      <c r="AF135" s="129"/>
      <c r="AG135" s="129"/>
      <c r="AH135" s="129"/>
      <c r="AI135" s="129"/>
      <c r="AJ135" s="129"/>
      <c r="AK135" s="129"/>
      <c r="AL135" s="129"/>
      <c r="AM135" s="129"/>
      <c r="AN135" s="129"/>
      <c r="AO135" s="129"/>
      <c r="AP135" s="129"/>
      <c r="AQ135" s="129"/>
      <c r="AR135" s="129"/>
      <c r="AS135" s="129"/>
      <c r="AT135" s="129"/>
      <c r="AU135" s="129"/>
      <c r="AV135" s="129"/>
      <c r="AW135" s="129"/>
      <c r="AX135" s="129"/>
      <c r="AY135" s="129"/>
      <c r="AZ135" s="129"/>
      <c r="BA135" s="129"/>
      <c r="BB135" s="129"/>
      <c r="BC135" s="129"/>
      <c r="BD135" s="140" t="str">
        <f>C134</f>
        <v>36,0525+15,42+0,551</v>
      </c>
      <c r="BE135" s="129"/>
      <c r="BF135" s="129"/>
      <c r="BG135" s="129"/>
      <c r="BH135" s="129"/>
      <c r="BI135" s="129"/>
      <c r="BJ135" s="129"/>
      <c r="BK135" s="129"/>
    </row>
    <row r="136" spans="1:104" x14ac:dyDescent="0.2">
      <c r="A136" s="130"/>
      <c r="B136" s="131"/>
      <c r="C136" s="203" t="s">
        <v>303</v>
      </c>
      <c r="D136" s="204"/>
      <c r="E136" s="134">
        <v>89.215500000000006</v>
      </c>
      <c r="F136" s="135"/>
      <c r="G136" s="136"/>
      <c r="H136" s="137"/>
      <c r="I136" s="132"/>
      <c r="J136" s="138"/>
      <c r="K136" s="132"/>
      <c r="M136" s="192">
        <v>892155</v>
      </c>
      <c r="O136" s="119"/>
      <c r="Z136" s="129"/>
      <c r="AA136" s="129"/>
      <c r="AB136" s="129"/>
      <c r="AC136" s="129"/>
      <c r="AD136" s="129"/>
      <c r="AE136" s="129"/>
      <c r="AF136" s="129"/>
      <c r="AG136" s="129"/>
      <c r="AH136" s="129"/>
      <c r="AI136" s="129"/>
      <c r="AJ136" s="129"/>
      <c r="AK136" s="129"/>
      <c r="AL136" s="129"/>
      <c r="AM136" s="129"/>
      <c r="AN136" s="129"/>
      <c r="AO136" s="129"/>
      <c r="AP136" s="129"/>
      <c r="AQ136" s="129"/>
      <c r="AR136" s="129"/>
      <c r="AS136" s="129"/>
      <c r="AT136" s="129"/>
      <c r="AU136" s="129"/>
      <c r="AV136" s="129"/>
      <c r="AW136" s="129"/>
      <c r="AX136" s="129"/>
      <c r="AY136" s="129"/>
      <c r="AZ136" s="129"/>
      <c r="BA136" s="129"/>
      <c r="BB136" s="129"/>
      <c r="BC136" s="129"/>
      <c r="BD136" s="140" t="str">
        <f>C135</f>
        <v>1,82+7,498</v>
      </c>
      <c r="BE136" s="129"/>
      <c r="BF136" s="129"/>
      <c r="BG136" s="129"/>
      <c r="BH136" s="129"/>
      <c r="BI136" s="129"/>
      <c r="BJ136" s="129"/>
      <c r="BK136" s="129"/>
    </row>
    <row r="137" spans="1:104" x14ac:dyDescent="0.2">
      <c r="A137" s="141" t="s">
        <v>36</v>
      </c>
      <c r="B137" s="142" t="s">
        <v>213</v>
      </c>
      <c r="C137" s="143" t="s">
        <v>214</v>
      </c>
      <c r="D137" s="144"/>
      <c r="E137" s="145"/>
      <c r="F137" s="145"/>
      <c r="G137" s="146">
        <f>SUM(G125:G136)</f>
        <v>0</v>
      </c>
      <c r="H137" s="147"/>
      <c r="I137" s="148">
        <f>SUM(I125:I136)</f>
        <v>0</v>
      </c>
      <c r="J137" s="149"/>
      <c r="K137" s="148">
        <f>SUM(K125:K136)</f>
        <v>0</v>
      </c>
      <c r="O137" s="119"/>
      <c r="X137" s="150">
        <f>K137</f>
        <v>0</v>
      </c>
      <c r="Y137" s="150">
        <f>I137</f>
        <v>0</v>
      </c>
      <c r="Z137" s="151">
        <f>G137</f>
        <v>0</v>
      </c>
      <c r="AA137" s="129"/>
      <c r="AB137" s="129"/>
      <c r="AC137" s="129"/>
      <c r="AD137" s="129"/>
      <c r="AE137" s="129"/>
      <c r="AF137" s="129"/>
      <c r="AG137" s="129"/>
      <c r="AH137" s="129"/>
      <c r="AI137" s="129"/>
      <c r="AJ137" s="129"/>
      <c r="AK137" s="129"/>
      <c r="AL137" s="129"/>
      <c r="AM137" s="129"/>
      <c r="AN137" s="129"/>
      <c r="AO137" s="129"/>
      <c r="AP137" s="129"/>
      <c r="AQ137" s="129"/>
      <c r="AR137" s="129"/>
      <c r="AS137" s="129"/>
      <c r="AT137" s="129"/>
      <c r="AU137" s="129"/>
      <c r="AV137" s="129"/>
      <c r="AW137" s="129"/>
      <c r="AX137" s="129"/>
      <c r="AY137" s="129"/>
      <c r="AZ137" s="129"/>
      <c r="BA137" s="152"/>
      <c r="BB137" s="152"/>
      <c r="BC137" s="152"/>
      <c r="BD137" s="152"/>
      <c r="BE137" s="152"/>
      <c r="BF137" s="152"/>
      <c r="BG137" s="129"/>
      <c r="BH137" s="129"/>
      <c r="BI137" s="129"/>
      <c r="BJ137" s="129"/>
      <c r="BK137" s="129"/>
    </row>
    <row r="138" spans="1:104" x14ac:dyDescent="0.2">
      <c r="A138" s="153" t="s">
        <v>37</v>
      </c>
      <c r="B138" s="154" t="s">
        <v>38</v>
      </c>
      <c r="C138" s="155"/>
      <c r="D138" s="156"/>
      <c r="E138" s="157"/>
      <c r="F138" s="157"/>
      <c r="G138" s="158">
        <f>SUM(Z7:Z138)</f>
        <v>0</v>
      </c>
      <c r="H138" s="159"/>
      <c r="I138" s="160">
        <f>SUM(Y7:Y138)</f>
        <v>303.02045445006843</v>
      </c>
      <c r="J138" s="159"/>
      <c r="K138" s="160">
        <f>SUM(X7:X138)</f>
        <v>-150.55699999996096</v>
      </c>
      <c r="O138" s="119"/>
      <c r="BA138" s="161"/>
      <c r="BB138" s="161"/>
      <c r="BC138" s="161"/>
      <c r="BD138" s="161"/>
      <c r="BE138" s="161"/>
      <c r="BF138" s="161"/>
    </row>
    <row r="139" spans="1:104" x14ac:dyDescent="0.2">
      <c r="E139" s="81"/>
    </row>
    <row r="140" spans="1:104" x14ac:dyDescent="0.2">
      <c r="A140" s="162"/>
      <c r="E140" s="81"/>
    </row>
    <row r="141" spans="1:104" x14ac:dyDescent="0.2">
      <c r="A141" s="163"/>
      <c r="B141" s="164"/>
      <c r="C141" s="165" t="s">
        <v>39</v>
      </c>
      <c r="D141" s="164"/>
      <c r="E141" s="166"/>
      <c r="F141" s="164"/>
      <c r="G141" s="167" t="s">
        <v>40</v>
      </c>
    </row>
    <row r="142" spans="1:104" x14ac:dyDescent="0.2">
      <c r="A142" s="168"/>
      <c r="B142" s="169"/>
      <c r="C142" s="170" t="s">
        <v>224</v>
      </c>
      <c r="D142" s="171"/>
      <c r="E142" s="172"/>
      <c r="F142" s="172"/>
      <c r="G142" s="173">
        <v>0</v>
      </c>
    </row>
    <row r="143" spans="1:104" x14ac:dyDescent="0.2">
      <c r="A143" s="168"/>
      <c r="B143" s="169"/>
      <c r="C143" s="170" t="s">
        <v>41</v>
      </c>
      <c r="D143" s="171"/>
      <c r="E143" s="172"/>
      <c r="F143" s="172"/>
      <c r="G143" s="173">
        <v>0</v>
      </c>
    </row>
    <row r="144" spans="1:104" x14ac:dyDescent="0.2">
      <c r="A144" s="168"/>
      <c r="B144" s="169"/>
      <c r="C144" s="170" t="s">
        <v>42</v>
      </c>
      <c r="D144" s="171"/>
      <c r="E144" s="172"/>
      <c r="F144" s="172"/>
      <c r="G144" s="173">
        <v>0</v>
      </c>
    </row>
    <row r="145" spans="1:7" x14ac:dyDescent="0.2">
      <c r="A145" s="168"/>
      <c r="B145" s="169"/>
      <c r="C145" s="170" t="s">
        <v>43</v>
      </c>
      <c r="D145" s="171"/>
      <c r="E145" s="172"/>
      <c r="F145" s="172"/>
      <c r="G145" s="173">
        <v>0</v>
      </c>
    </row>
    <row r="146" spans="1:7" x14ac:dyDescent="0.2">
      <c r="A146" s="168"/>
      <c r="B146" s="169"/>
      <c r="C146" s="170" t="s">
        <v>44</v>
      </c>
      <c r="D146" s="171"/>
      <c r="E146" s="172"/>
      <c r="F146" s="193"/>
      <c r="G146" s="194"/>
    </row>
    <row r="147" spans="1:7" x14ac:dyDescent="0.2">
      <c r="A147" s="168"/>
      <c r="B147" s="169"/>
      <c r="C147" s="170" t="s">
        <v>45</v>
      </c>
      <c r="D147" s="171"/>
      <c r="E147" s="172"/>
      <c r="F147" s="172"/>
      <c r="G147" s="173">
        <v>0</v>
      </c>
    </row>
    <row r="148" spans="1:7" x14ac:dyDescent="0.2">
      <c r="A148" s="168"/>
      <c r="B148" s="169"/>
      <c r="C148" s="170" t="s">
        <v>46</v>
      </c>
      <c r="D148" s="171"/>
      <c r="E148" s="172"/>
      <c r="F148" s="193"/>
      <c r="G148" s="194"/>
    </row>
    <row r="149" spans="1:7" x14ac:dyDescent="0.2">
      <c r="A149" s="168"/>
      <c r="B149" s="169"/>
      <c r="C149" s="170" t="s">
        <v>47</v>
      </c>
      <c r="D149" s="171"/>
      <c r="E149" s="172"/>
      <c r="F149" s="172"/>
      <c r="G149" s="173">
        <v>0</v>
      </c>
    </row>
    <row r="150" spans="1:7" x14ac:dyDescent="0.2">
      <c r="A150" s="174"/>
      <c r="B150" s="175" t="s">
        <v>40</v>
      </c>
      <c r="C150" s="176"/>
      <c r="D150" s="177"/>
      <c r="E150" s="178"/>
      <c r="F150" s="178"/>
      <c r="G150" s="179">
        <f>SUM(G142:G149)</f>
        <v>0</v>
      </c>
    </row>
    <row r="151" spans="1:7" x14ac:dyDescent="0.2">
      <c r="E151" s="81"/>
    </row>
    <row r="152" spans="1:7" x14ac:dyDescent="0.2">
      <c r="E152" s="81"/>
    </row>
    <row r="153" spans="1:7" x14ac:dyDescent="0.2">
      <c r="E153" s="81"/>
    </row>
    <row r="154" spans="1:7" x14ac:dyDescent="0.2">
      <c r="C154" s="138"/>
      <c r="E154" s="81"/>
    </row>
    <row r="155" spans="1:7" x14ac:dyDescent="0.2">
      <c r="E155" s="81"/>
    </row>
    <row r="156" spans="1:7" x14ac:dyDescent="0.2">
      <c r="E156" s="81"/>
    </row>
    <row r="157" spans="1:7" x14ac:dyDescent="0.2">
      <c r="E157" s="81"/>
    </row>
    <row r="158" spans="1:7" x14ac:dyDescent="0.2">
      <c r="E158" s="81"/>
    </row>
    <row r="159" spans="1:7" x14ac:dyDescent="0.2">
      <c r="E159" s="81"/>
    </row>
    <row r="160" spans="1:7" x14ac:dyDescent="0.2">
      <c r="E160" s="81"/>
    </row>
    <row r="161" spans="1:7" x14ac:dyDescent="0.2">
      <c r="E161" s="81"/>
    </row>
    <row r="162" spans="1:7" x14ac:dyDescent="0.2">
      <c r="E162" s="81"/>
    </row>
    <row r="163" spans="1:7" x14ac:dyDescent="0.2">
      <c r="E163" s="81"/>
    </row>
    <row r="164" spans="1:7" x14ac:dyDescent="0.2">
      <c r="E164" s="81"/>
    </row>
    <row r="165" spans="1:7" x14ac:dyDescent="0.2">
      <c r="E165" s="81"/>
    </row>
    <row r="166" spans="1:7" x14ac:dyDescent="0.2">
      <c r="E166" s="81"/>
    </row>
    <row r="167" spans="1:7" x14ac:dyDescent="0.2">
      <c r="E167" s="81"/>
    </row>
    <row r="168" spans="1:7" x14ac:dyDescent="0.2">
      <c r="A168" s="138"/>
      <c r="B168" s="138"/>
      <c r="C168" s="138"/>
      <c r="D168" s="138"/>
      <c r="E168" s="138"/>
      <c r="F168" s="138"/>
      <c r="G168" s="138"/>
    </row>
    <row r="169" spans="1:7" x14ac:dyDescent="0.2">
      <c r="A169" s="138"/>
      <c r="B169" s="138"/>
      <c r="C169" s="138"/>
      <c r="D169" s="138"/>
      <c r="E169" s="138"/>
      <c r="F169" s="138"/>
      <c r="G169" s="138"/>
    </row>
    <row r="170" spans="1:7" x14ac:dyDescent="0.2">
      <c r="A170" s="138"/>
      <c r="B170" s="138"/>
      <c r="C170" s="138"/>
      <c r="D170" s="138"/>
      <c r="E170" s="138"/>
      <c r="F170" s="138"/>
      <c r="G170" s="138"/>
    </row>
    <row r="171" spans="1:7" x14ac:dyDescent="0.2">
      <c r="A171" s="138"/>
      <c r="B171" s="138"/>
      <c r="C171" s="138"/>
      <c r="D171" s="138"/>
      <c r="E171" s="138"/>
      <c r="F171" s="138"/>
      <c r="G171" s="138"/>
    </row>
    <row r="172" spans="1:7" x14ac:dyDescent="0.2">
      <c r="E172" s="81"/>
    </row>
    <row r="173" spans="1:7" x14ac:dyDescent="0.2">
      <c r="E173" s="81"/>
    </row>
    <row r="174" spans="1:7" x14ac:dyDescent="0.2">
      <c r="E174" s="81"/>
    </row>
    <row r="175" spans="1:7" x14ac:dyDescent="0.2">
      <c r="E175" s="81"/>
    </row>
    <row r="176" spans="1:7" x14ac:dyDescent="0.2">
      <c r="E176" s="81"/>
    </row>
    <row r="177" spans="5:5" x14ac:dyDescent="0.2">
      <c r="E177" s="81"/>
    </row>
    <row r="178" spans="5:5" x14ac:dyDescent="0.2">
      <c r="E178" s="81"/>
    </row>
    <row r="179" spans="5:5" x14ac:dyDescent="0.2">
      <c r="E179" s="81"/>
    </row>
    <row r="180" spans="5:5" x14ac:dyDescent="0.2">
      <c r="E180" s="81"/>
    </row>
    <row r="181" spans="5:5" x14ac:dyDescent="0.2">
      <c r="E181" s="81"/>
    </row>
    <row r="182" spans="5:5" x14ac:dyDescent="0.2">
      <c r="E182" s="81"/>
    </row>
    <row r="183" spans="5:5" x14ac:dyDescent="0.2">
      <c r="E183" s="81"/>
    </row>
    <row r="184" spans="5:5" x14ac:dyDescent="0.2">
      <c r="E184" s="81"/>
    </row>
    <row r="185" spans="5:5" x14ac:dyDescent="0.2">
      <c r="E185" s="81"/>
    </row>
    <row r="186" spans="5:5" x14ac:dyDescent="0.2">
      <c r="E186" s="81"/>
    </row>
    <row r="187" spans="5:5" x14ac:dyDescent="0.2">
      <c r="E187" s="81"/>
    </row>
    <row r="188" spans="5:5" x14ac:dyDescent="0.2">
      <c r="E188" s="81"/>
    </row>
    <row r="189" spans="5:5" x14ac:dyDescent="0.2">
      <c r="E189" s="81"/>
    </row>
    <row r="190" spans="5:5" x14ac:dyDescent="0.2">
      <c r="E190" s="81"/>
    </row>
    <row r="191" spans="5:5" x14ac:dyDescent="0.2">
      <c r="E191" s="81"/>
    </row>
    <row r="192" spans="5:5" x14ac:dyDescent="0.2">
      <c r="E192" s="81"/>
    </row>
    <row r="193" spans="1:7" x14ac:dyDescent="0.2">
      <c r="E193" s="81"/>
    </row>
    <row r="194" spans="1:7" x14ac:dyDescent="0.2">
      <c r="E194" s="81"/>
    </row>
    <row r="195" spans="1:7" x14ac:dyDescent="0.2">
      <c r="E195" s="81"/>
    </row>
    <row r="196" spans="1:7" x14ac:dyDescent="0.2">
      <c r="E196" s="81"/>
    </row>
    <row r="197" spans="1:7" x14ac:dyDescent="0.2">
      <c r="E197" s="81"/>
    </row>
    <row r="198" spans="1:7" x14ac:dyDescent="0.2">
      <c r="E198" s="81"/>
    </row>
    <row r="199" spans="1:7" x14ac:dyDescent="0.2">
      <c r="E199" s="81"/>
    </row>
    <row r="200" spans="1:7" x14ac:dyDescent="0.2">
      <c r="E200" s="81"/>
    </row>
    <row r="201" spans="1:7" x14ac:dyDescent="0.2">
      <c r="E201" s="81"/>
    </row>
    <row r="202" spans="1:7" x14ac:dyDescent="0.2">
      <c r="E202" s="81"/>
    </row>
    <row r="203" spans="1:7" x14ac:dyDescent="0.2">
      <c r="A203" s="180"/>
      <c r="B203" s="180"/>
    </row>
    <row r="204" spans="1:7" x14ac:dyDescent="0.2">
      <c r="A204" s="138"/>
      <c r="B204" s="138"/>
      <c r="C204" s="181"/>
      <c r="D204" s="181"/>
      <c r="E204" s="182"/>
      <c r="F204" s="181"/>
      <c r="G204" s="183"/>
    </row>
    <row r="205" spans="1:7" x14ac:dyDescent="0.2">
      <c r="A205" s="184"/>
      <c r="B205" s="184"/>
      <c r="C205" s="138"/>
      <c r="D205" s="138"/>
      <c r="E205" s="185"/>
      <c r="F205" s="138"/>
      <c r="G205" s="138"/>
    </row>
    <row r="206" spans="1:7" x14ac:dyDescent="0.2">
      <c r="A206" s="138"/>
      <c r="B206" s="138"/>
      <c r="C206" s="138"/>
      <c r="D206" s="138"/>
      <c r="E206" s="185"/>
      <c r="F206" s="138"/>
      <c r="G206" s="138"/>
    </row>
    <row r="207" spans="1:7" x14ac:dyDescent="0.2">
      <c r="A207" s="138"/>
      <c r="B207" s="138"/>
      <c r="C207" s="138"/>
      <c r="D207" s="138"/>
      <c r="E207" s="185"/>
      <c r="F207" s="138"/>
      <c r="G207" s="138"/>
    </row>
    <row r="208" spans="1:7" x14ac:dyDescent="0.2">
      <c r="A208" s="138"/>
      <c r="B208" s="138"/>
      <c r="C208" s="138"/>
      <c r="D208" s="138"/>
      <c r="E208" s="185"/>
      <c r="F208" s="138"/>
      <c r="G208" s="138"/>
    </row>
    <row r="209" spans="1:7" x14ac:dyDescent="0.2">
      <c r="A209" s="138"/>
      <c r="B209" s="138"/>
      <c r="C209" s="138"/>
      <c r="D209" s="138"/>
      <c r="E209" s="185"/>
      <c r="F209" s="138"/>
      <c r="G209" s="138"/>
    </row>
    <row r="210" spans="1:7" x14ac:dyDescent="0.2">
      <c r="A210" s="138"/>
      <c r="B210" s="138"/>
      <c r="C210" s="138"/>
      <c r="D210" s="138"/>
      <c r="E210" s="185"/>
      <c r="F210" s="138"/>
      <c r="G210" s="138"/>
    </row>
    <row r="211" spans="1:7" x14ac:dyDescent="0.2">
      <c r="A211" s="138"/>
      <c r="B211" s="138"/>
      <c r="C211" s="138"/>
      <c r="D211" s="138"/>
      <c r="E211" s="185"/>
      <c r="F211" s="138"/>
      <c r="G211" s="138"/>
    </row>
    <row r="212" spans="1:7" x14ac:dyDescent="0.2">
      <c r="A212" s="138"/>
      <c r="B212" s="138"/>
      <c r="C212" s="138"/>
      <c r="D212" s="138"/>
      <c r="E212" s="185"/>
      <c r="F212" s="138"/>
      <c r="G212" s="138"/>
    </row>
    <row r="213" spans="1:7" x14ac:dyDescent="0.2">
      <c r="A213" s="138"/>
      <c r="B213" s="138"/>
      <c r="C213" s="138"/>
      <c r="D213" s="138"/>
      <c r="E213" s="185"/>
      <c r="F213" s="138"/>
      <c r="G213" s="138"/>
    </row>
    <row r="214" spans="1:7" x14ac:dyDescent="0.2">
      <c r="A214" s="138"/>
      <c r="B214" s="138"/>
      <c r="C214" s="138"/>
      <c r="D214" s="138"/>
      <c r="E214" s="185"/>
      <c r="F214" s="138"/>
      <c r="G214" s="138"/>
    </row>
    <row r="215" spans="1:7" x14ac:dyDescent="0.2">
      <c r="A215" s="138"/>
      <c r="B215" s="138"/>
      <c r="C215" s="138"/>
      <c r="D215" s="138"/>
      <c r="E215" s="185"/>
      <c r="F215" s="138"/>
      <c r="G215" s="138"/>
    </row>
    <row r="216" spans="1:7" x14ac:dyDescent="0.2">
      <c r="A216" s="138"/>
      <c r="B216" s="138"/>
      <c r="C216" s="138"/>
      <c r="D216" s="138"/>
      <c r="E216" s="185"/>
      <c r="F216" s="138"/>
      <c r="G216" s="138"/>
    </row>
    <row r="217" spans="1:7" x14ac:dyDescent="0.2">
      <c r="A217" s="138"/>
      <c r="B217" s="138"/>
      <c r="C217" s="138"/>
      <c r="D217" s="138"/>
      <c r="E217" s="185"/>
      <c r="F217" s="138"/>
      <c r="G217" s="138"/>
    </row>
    <row r="1122" spans="1:7" x14ac:dyDescent="0.2">
      <c r="A1122" s="186"/>
      <c r="B1122" s="187"/>
      <c r="C1122" s="188" t="s">
        <v>41</v>
      </c>
      <c r="D1122" s="189"/>
      <c r="E1122" s="190"/>
      <c r="F1122" s="190"/>
      <c r="G1122" s="191">
        <v>100000</v>
      </c>
    </row>
    <row r="1123" spans="1:7" x14ac:dyDescent="0.2">
      <c r="A1123" s="186"/>
      <c r="B1123" s="187"/>
      <c r="C1123" s="188" t="s">
        <v>42</v>
      </c>
      <c r="D1123" s="189"/>
      <c r="E1123" s="190"/>
      <c r="F1123" s="190"/>
      <c r="G1123" s="191">
        <v>100000</v>
      </c>
    </row>
    <row r="1124" spans="1:7" x14ac:dyDescent="0.2">
      <c r="A1124" s="186"/>
      <c r="B1124" s="187"/>
      <c r="C1124" s="188" t="s">
        <v>43</v>
      </c>
      <c r="D1124" s="189"/>
      <c r="E1124" s="190"/>
      <c r="F1124" s="190"/>
      <c r="G1124" s="191">
        <v>100000</v>
      </c>
    </row>
    <row r="1125" spans="1:7" x14ac:dyDescent="0.2">
      <c r="A1125" s="186"/>
      <c r="B1125" s="187"/>
      <c r="C1125" s="188" t="s">
        <v>44</v>
      </c>
      <c r="D1125" s="189"/>
      <c r="E1125" s="190"/>
      <c r="F1125" s="190"/>
      <c r="G1125" s="191">
        <v>100000</v>
      </c>
    </row>
    <row r="1126" spans="1:7" x14ac:dyDescent="0.2">
      <c r="A1126" s="186"/>
      <c r="B1126" s="187"/>
      <c r="C1126" s="188" t="s">
        <v>45</v>
      </c>
      <c r="D1126" s="189"/>
      <c r="E1126" s="190"/>
      <c r="F1126" s="190"/>
      <c r="G1126" s="191">
        <v>100000</v>
      </c>
    </row>
    <row r="1127" spans="1:7" x14ac:dyDescent="0.2">
      <c r="A1127" s="186"/>
      <c r="B1127" s="187"/>
      <c r="C1127" s="188" t="s">
        <v>46</v>
      </c>
      <c r="D1127" s="189"/>
      <c r="E1127" s="190"/>
      <c r="F1127" s="190"/>
      <c r="G1127" s="191">
        <v>100000</v>
      </c>
    </row>
    <row r="1128" spans="1:7" x14ac:dyDescent="0.2">
      <c r="A1128" s="186"/>
      <c r="B1128" s="187"/>
      <c r="C1128" s="188" t="s">
        <v>47</v>
      </c>
      <c r="D1128" s="189"/>
      <c r="E1128" s="190"/>
      <c r="F1128" s="190"/>
      <c r="G1128" s="191">
        <v>100000</v>
      </c>
    </row>
  </sheetData>
  <mergeCells count="61">
    <mergeCell ref="C35:D35"/>
    <mergeCell ref="A1:G1"/>
    <mergeCell ref="C12:D12"/>
    <mergeCell ref="C16:D16"/>
    <mergeCell ref="C18:D18"/>
    <mergeCell ref="C20:D20"/>
    <mergeCell ref="C24:D24"/>
    <mergeCell ref="C26:D26"/>
    <mergeCell ref="C28:D28"/>
    <mergeCell ref="C32:D32"/>
    <mergeCell ref="C33:D33"/>
    <mergeCell ref="C39:G39"/>
    <mergeCell ref="C40:D40"/>
    <mergeCell ref="C42:D42"/>
    <mergeCell ref="C44:D44"/>
    <mergeCell ref="C46:D46"/>
    <mergeCell ref="C68:D68"/>
    <mergeCell ref="C50:G50"/>
    <mergeCell ref="C51:G51"/>
    <mergeCell ref="C52:D52"/>
    <mergeCell ref="C53:D53"/>
    <mergeCell ref="C54:D54"/>
    <mergeCell ref="C55:D55"/>
    <mergeCell ref="C57:D57"/>
    <mergeCell ref="C59:D59"/>
    <mergeCell ref="C60:D60"/>
    <mergeCell ref="C61:D61"/>
    <mergeCell ref="C62:D62"/>
    <mergeCell ref="C64:G64"/>
    <mergeCell ref="C66:D66"/>
    <mergeCell ref="C72:G72"/>
    <mergeCell ref="C73:D73"/>
    <mergeCell ref="C74:D74"/>
    <mergeCell ref="C76:D76"/>
    <mergeCell ref="C77:D77"/>
    <mergeCell ref="C109:D109"/>
    <mergeCell ref="C81:D81"/>
    <mergeCell ref="C83:D83"/>
    <mergeCell ref="C85:D85"/>
    <mergeCell ref="C87:D87"/>
    <mergeCell ref="C89:D89"/>
    <mergeCell ref="C91:G91"/>
    <mergeCell ref="C92:D92"/>
    <mergeCell ref="C94:G94"/>
    <mergeCell ref="C95:D95"/>
    <mergeCell ref="C97:D97"/>
    <mergeCell ref="C134:D134"/>
    <mergeCell ref="C135:D135"/>
    <mergeCell ref="C136:D136"/>
    <mergeCell ref="C115:G115"/>
    <mergeCell ref="C116:D116"/>
    <mergeCell ref="C118:G118"/>
    <mergeCell ref="C119:D119"/>
    <mergeCell ref="C120:D120"/>
    <mergeCell ref="C122:D122"/>
    <mergeCell ref="C123:D123"/>
    <mergeCell ref="C127:D127"/>
    <mergeCell ref="C128:D128"/>
    <mergeCell ref="C129:D129"/>
    <mergeCell ref="C131:D131"/>
    <mergeCell ref="C132:D132"/>
  </mergeCells>
  <printOptions gridLinesSet="0"/>
  <pageMargins left="0.59055118110236227" right="0.19685039370078741" top="0.39370078740157483" bottom="0.39370078740157483" header="0" footer="0.19685039370078741"/>
  <pageSetup paperSize="9" orientation="portrait" horizontalDpi="300" r:id="rId1"/>
  <headerFooter alignWithMargins="0">
    <oddFooter>&amp;L&amp;9Zpracováno programem &amp;"Arial CE,Tučné"BUILDpower,  © RTS, a.s.&amp;R&amp;9Stránka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/>
  <dimension ref="A1:CZ1123"/>
  <sheetViews>
    <sheetView showGridLines="0" showZeros="0" topLeftCell="A112" zoomScaleNormal="100" workbookViewId="0">
      <selection activeCell="G143" sqref="G143"/>
    </sheetView>
  </sheetViews>
  <sheetFormatPr defaultRowHeight="12.75" x14ac:dyDescent="0.2"/>
  <cols>
    <col min="1" max="1" width="4.42578125" style="81" customWidth="1"/>
    <col min="2" max="2" width="11.5703125" style="81" customWidth="1"/>
    <col min="3" max="3" width="40.42578125" style="81" customWidth="1"/>
    <col min="4" max="4" width="5.5703125" style="81" customWidth="1"/>
    <col min="5" max="5" width="8.5703125" style="101" customWidth="1"/>
    <col min="6" max="6" width="9.85546875" style="81" customWidth="1"/>
    <col min="7" max="7" width="13.85546875" style="81" customWidth="1"/>
    <col min="8" max="8" width="11" style="81" hidden="1" customWidth="1"/>
    <col min="9" max="9" width="9.7109375" style="81" hidden="1" customWidth="1"/>
    <col min="10" max="10" width="11.28515625" style="81" hidden="1" customWidth="1"/>
    <col min="11" max="11" width="10.42578125" style="81" hidden="1" customWidth="1"/>
    <col min="12" max="12" width="75.42578125" style="81" customWidth="1"/>
    <col min="13" max="13" width="45.28515625" style="81" customWidth="1"/>
    <col min="14" max="55" width="9.140625" style="81"/>
    <col min="56" max="56" width="62.28515625" style="81" customWidth="1"/>
    <col min="57" max="256" width="9.140625" style="81"/>
    <col min="257" max="257" width="4.42578125" style="81" customWidth="1"/>
    <col min="258" max="258" width="11.5703125" style="81" customWidth="1"/>
    <col min="259" max="259" width="40.42578125" style="81" customWidth="1"/>
    <col min="260" max="260" width="5.5703125" style="81" customWidth="1"/>
    <col min="261" max="261" width="8.5703125" style="81" customWidth="1"/>
    <col min="262" max="262" width="9.85546875" style="81" customWidth="1"/>
    <col min="263" max="263" width="13.85546875" style="81" customWidth="1"/>
    <col min="264" max="264" width="11" style="81" customWidth="1"/>
    <col min="265" max="265" width="9.7109375" style="81" customWidth="1"/>
    <col min="266" max="266" width="11.28515625" style="81" customWidth="1"/>
    <col min="267" max="267" width="10.42578125" style="81" customWidth="1"/>
    <col min="268" max="268" width="75.42578125" style="81" customWidth="1"/>
    <col min="269" max="269" width="45.28515625" style="81" customWidth="1"/>
    <col min="270" max="311" width="9.140625" style="81"/>
    <col min="312" max="312" width="62.28515625" style="81" customWidth="1"/>
    <col min="313" max="512" width="9.140625" style="81"/>
    <col min="513" max="513" width="4.42578125" style="81" customWidth="1"/>
    <col min="514" max="514" width="11.5703125" style="81" customWidth="1"/>
    <col min="515" max="515" width="40.42578125" style="81" customWidth="1"/>
    <col min="516" max="516" width="5.5703125" style="81" customWidth="1"/>
    <col min="517" max="517" width="8.5703125" style="81" customWidth="1"/>
    <col min="518" max="518" width="9.85546875" style="81" customWidth="1"/>
    <col min="519" max="519" width="13.85546875" style="81" customWidth="1"/>
    <col min="520" max="520" width="11" style="81" customWidth="1"/>
    <col min="521" max="521" width="9.7109375" style="81" customWidth="1"/>
    <col min="522" max="522" width="11.28515625" style="81" customWidth="1"/>
    <col min="523" max="523" width="10.42578125" style="81" customWidth="1"/>
    <col min="524" max="524" width="75.42578125" style="81" customWidth="1"/>
    <col min="525" max="525" width="45.28515625" style="81" customWidth="1"/>
    <col min="526" max="567" width="9.140625" style="81"/>
    <col min="568" max="568" width="62.28515625" style="81" customWidth="1"/>
    <col min="569" max="768" width="9.140625" style="81"/>
    <col min="769" max="769" width="4.42578125" style="81" customWidth="1"/>
    <col min="770" max="770" width="11.5703125" style="81" customWidth="1"/>
    <col min="771" max="771" width="40.42578125" style="81" customWidth="1"/>
    <col min="772" max="772" width="5.5703125" style="81" customWidth="1"/>
    <col min="773" max="773" width="8.5703125" style="81" customWidth="1"/>
    <col min="774" max="774" width="9.85546875" style="81" customWidth="1"/>
    <col min="775" max="775" width="13.85546875" style="81" customWidth="1"/>
    <col min="776" max="776" width="11" style="81" customWidth="1"/>
    <col min="777" max="777" width="9.7109375" style="81" customWidth="1"/>
    <col min="778" max="778" width="11.28515625" style="81" customWidth="1"/>
    <col min="779" max="779" width="10.42578125" style="81" customWidth="1"/>
    <col min="780" max="780" width="75.42578125" style="81" customWidth="1"/>
    <col min="781" max="781" width="45.28515625" style="81" customWidth="1"/>
    <col min="782" max="823" width="9.140625" style="81"/>
    <col min="824" max="824" width="62.28515625" style="81" customWidth="1"/>
    <col min="825" max="1024" width="9.140625" style="81"/>
    <col min="1025" max="1025" width="4.42578125" style="81" customWidth="1"/>
    <col min="1026" max="1026" width="11.5703125" style="81" customWidth="1"/>
    <col min="1027" max="1027" width="40.42578125" style="81" customWidth="1"/>
    <col min="1028" max="1028" width="5.5703125" style="81" customWidth="1"/>
    <col min="1029" max="1029" width="8.5703125" style="81" customWidth="1"/>
    <col min="1030" max="1030" width="9.85546875" style="81" customWidth="1"/>
    <col min="1031" max="1031" width="13.85546875" style="81" customWidth="1"/>
    <col min="1032" max="1032" width="11" style="81" customWidth="1"/>
    <col min="1033" max="1033" width="9.7109375" style="81" customWidth="1"/>
    <col min="1034" max="1034" width="11.28515625" style="81" customWidth="1"/>
    <col min="1035" max="1035" width="10.42578125" style="81" customWidth="1"/>
    <col min="1036" max="1036" width="75.42578125" style="81" customWidth="1"/>
    <col min="1037" max="1037" width="45.28515625" style="81" customWidth="1"/>
    <col min="1038" max="1079" width="9.140625" style="81"/>
    <col min="1080" max="1080" width="62.28515625" style="81" customWidth="1"/>
    <col min="1081" max="1280" width="9.140625" style="81"/>
    <col min="1281" max="1281" width="4.42578125" style="81" customWidth="1"/>
    <col min="1282" max="1282" width="11.5703125" style="81" customWidth="1"/>
    <col min="1283" max="1283" width="40.42578125" style="81" customWidth="1"/>
    <col min="1284" max="1284" width="5.5703125" style="81" customWidth="1"/>
    <col min="1285" max="1285" width="8.5703125" style="81" customWidth="1"/>
    <col min="1286" max="1286" width="9.85546875" style="81" customWidth="1"/>
    <col min="1287" max="1287" width="13.85546875" style="81" customWidth="1"/>
    <col min="1288" max="1288" width="11" style="81" customWidth="1"/>
    <col min="1289" max="1289" width="9.7109375" style="81" customWidth="1"/>
    <col min="1290" max="1290" width="11.28515625" style="81" customWidth="1"/>
    <col min="1291" max="1291" width="10.42578125" style="81" customWidth="1"/>
    <col min="1292" max="1292" width="75.42578125" style="81" customWidth="1"/>
    <col min="1293" max="1293" width="45.28515625" style="81" customWidth="1"/>
    <col min="1294" max="1335" width="9.140625" style="81"/>
    <col min="1336" max="1336" width="62.28515625" style="81" customWidth="1"/>
    <col min="1337" max="1536" width="9.140625" style="81"/>
    <col min="1537" max="1537" width="4.42578125" style="81" customWidth="1"/>
    <col min="1538" max="1538" width="11.5703125" style="81" customWidth="1"/>
    <col min="1539" max="1539" width="40.42578125" style="81" customWidth="1"/>
    <col min="1540" max="1540" width="5.5703125" style="81" customWidth="1"/>
    <col min="1541" max="1541" width="8.5703125" style="81" customWidth="1"/>
    <col min="1542" max="1542" width="9.85546875" style="81" customWidth="1"/>
    <col min="1543" max="1543" width="13.85546875" style="81" customWidth="1"/>
    <col min="1544" max="1544" width="11" style="81" customWidth="1"/>
    <col min="1545" max="1545" width="9.7109375" style="81" customWidth="1"/>
    <col min="1546" max="1546" width="11.28515625" style="81" customWidth="1"/>
    <col min="1547" max="1547" width="10.42578125" style="81" customWidth="1"/>
    <col min="1548" max="1548" width="75.42578125" style="81" customWidth="1"/>
    <col min="1549" max="1549" width="45.28515625" style="81" customWidth="1"/>
    <col min="1550" max="1591" width="9.140625" style="81"/>
    <col min="1592" max="1592" width="62.28515625" style="81" customWidth="1"/>
    <col min="1593" max="1792" width="9.140625" style="81"/>
    <col min="1793" max="1793" width="4.42578125" style="81" customWidth="1"/>
    <col min="1794" max="1794" width="11.5703125" style="81" customWidth="1"/>
    <col min="1795" max="1795" width="40.42578125" style="81" customWidth="1"/>
    <col min="1796" max="1796" width="5.5703125" style="81" customWidth="1"/>
    <col min="1797" max="1797" width="8.5703125" style="81" customWidth="1"/>
    <col min="1798" max="1798" width="9.85546875" style="81" customWidth="1"/>
    <col min="1799" max="1799" width="13.85546875" style="81" customWidth="1"/>
    <col min="1800" max="1800" width="11" style="81" customWidth="1"/>
    <col min="1801" max="1801" width="9.7109375" style="81" customWidth="1"/>
    <col min="1802" max="1802" width="11.28515625" style="81" customWidth="1"/>
    <col min="1803" max="1803" width="10.42578125" style="81" customWidth="1"/>
    <col min="1804" max="1804" width="75.42578125" style="81" customWidth="1"/>
    <col min="1805" max="1805" width="45.28515625" style="81" customWidth="1"/>
    <col min="1806" max="1847" width="9.140625" style="81"/>
    <col min="1848" max="1848" width="62.28515625" style="81" customWidth="1"/>
    <col min="1849" max="2048" width="9.140625" style="81"/>
    <col min="2049" max="2049" width="4.42578125" style="81" customWidth="1"/>
    <col min="2050" max="2050" width="11.5703125" style="81" customWidth="1"/>
    <col min="2051" max="2051" width="40.42578125" style="81" customWidth="1"/>
    <col min="2052" max="2052" width="5.5703125" style="81" customWidth="1"/>
    <col min="2053" max="2053" width="8.5703125" style="81" customWidth="1"/>
    <col min="2054" max="2054" width="9.85546875" style="81" customWidth="1"/>
    <col min="2055" max="2055" width="13.85546875" style="81" customWidth="1"/>
    <col min="2056" max="2056" width="11" style="81" customWidth="1"/>
    <col min="2057" max="2057" width="9.7109375" style="81" customWidth="1"/>
    <col min="2058" max="2058" width="11.28515625" style="81" customWidth="1"/>
    <col min="2059" max="2059" width="10.42578125" style="81" customWidth="1"/>
    <col min="2060" max="2060" width="75.42578125" style="81" customWidth="1"/>
    <col min="2061" max="2061" width="45.28515625" style="81" customWidth="1"/>
    <col min="2062" max="2103" width="9.140625" style="81"/>
    <col min="2104" max="2104" width="62.28515625" style="81" customWidth="1"/>
    <col min="2105" max="2304" width="9.140625" style="81"/>
    <col min="2305" max="2305" width="4.42578125" style="81" customWidth="1"/>
    <col min="2306" max="2306" width="11.5703125" style="81" customWidth="1"/>
    <col min="2307" max="2307" width="40.42578125" style="81" customWidth="1"/>
    <col min="2308" max="2308" width="5.5703125" style="81" customWidth="1"/>
    <col min="2309" max="2309" width="8.5703125" style="81" customWidth="1"/>
    <col min="2310" max="2310" width="9.85546875" style="81" customWidth="1"/>
    <col min="2311" max="2311" width="13.85546875" style="81" customWidth="1"/>
    <col min="2312" max="2312" width="11" style="81" customWidth="1"/>
    <col min="2313" max="2313" width="9.7109375" style="81" customWidth="1"/>
    <col min="2314" max="2314" width="11.28515625" style="81" customWidth="1"/>
    <col min="2315" max="2315" width="10.42578125" style="81" customWidth="1"/>
    <col min="2316" max="2316" width="75.42578125" style="81" customWidth="1"/>
    <col min="2317" max="2317" width="45.28515625" style="81" customWidth="1"/>
    <col min="2318" max="2359" width="9.140625" style="81"/>
    <col min="2360" max="2360" width="62.28515625" style="81" customWidth="1"/>
    <col min="2361" max="2560" width="9.140625" style="81"/>
    <col min="2561" max="2561" width="4.42578125" style="81" customWidth="1"/>
    <col min="2562" max="2562" width="11.5703125" style="81" customWidth="1"/>
    <col min="2563" max="2563" width="40.42578125" style="81" customWidth="1"/>
    <col min="2564" max="2564" width="5.5703125" style="81" customWidth="1"/>
    <col min="2565" max="2565" width="8.5703125" style="81" customWidth="1"/>
    <col min="2566" max="2566" width="9.85546875" style="81" customWidth="1"/>
    <col min="2567" max="2567" width="13.85546875" style="81" customWidth="1"/>
    <col min="2568" max="2568" width="11" style="81" customWidth="1"/>
    <col min="2569" max="2569" width="9.7109375" style="81" customWidth="1"/>
    <col min="2570" max="2570" width="11.28515625" style="81" customWidth="1"/>
    <col min="2571" max="2571" width="10.42578125" style="81" customWidth="1"/>
    <col min="2572" max="2572" width="75.42578125" style="81" customWidth="1"/>
    <col min="2573" max="2573" width="45.28515625" style="81" customWidth="1"/>
    <col min="2574" max="2615" width="9.140625" style="81"/>
    <col min="2616" max="2616" width="62.28515625" style="81" customWidth="1"/>
    <col min="2617" max="2816" width="9.140625" style="81"/>
    <col min="2817" max="2817" width="4.42578125" style="81" customWidth="1"/>
    <col min="2818" max="2818" width="11.5703125" style="81" customWidth="1"/>
    <col min="2819" max="2819" width="40.42578125" style="81" customWidth="1"/>
    <col min="2820" max="2820" width="5.5703125" style="81" customWidth="1"/>
    <col min="2821" max="2821" width="8.5703125" style="81" customWidth="1"/>
    <col min="2822" max="2822" width="9.85546875" style="81" customWidth="1"/>
    <col min="2823" max="2823" width="13.85546875" style="81" customWidth="1"/>
    <col min="2824" max="2824" width="11" style="81" customWidth="1"/>
    <col min="2825" max="2825" width="9.7109375" style="81" customWidth="1"/>
    <col min="2826" max="2826" width="11.28515625" style="81" customWidth="1"/>
    <col min="2827" max="2827" width="10.42578125" style="81" customWidth="1"/>
    <col min="2828" max="2828" width="75.42578125" style="81" customWidth="1"/>
    <col min="2829" max="2829" width="45.28515625" style="81" customWidth="1"/>
    <col min="2830" max="2871" width="9.140625" style="81"/>
    <col min="2872" max="2872" width="62.28515625" style="81" customWidth="1"/>
    <col min="2873" max="3072" width="9.140625" style="81"/>
    <col min="3073" max="3073" width="4.42578125" style="81" customWidth="1"/>
    <col min="3074" max="3074" width="11.5703125" style="81" customWidth="1"/>
    <col min="3075" max="3075" width="40.42578125" style="81" customWidth="1"/>
    <col min="3076" max="3076" width="5.5703125" style="81" customWidth="1"/>
    <col min="3077" max="3077" width="8.5703125" style="81" customWidth="1"/>
    <col min="3078" max="3078" width="9.85546875" style="81" customWidth="1"/>
    <col min="3079" max="3079" width="13.85546875" style="81" customWidth="1"/>
    <col min="3080" max="3080" width="11" style="81" customWidth="1"/>
    <col min="3081" max="3081" width="9.7109375" style="81" customWidth="1"/>
    <col min="3082" max="3082" width="11.28515625" style="81" customWidth="1"/>
    <col min="3083" max="3083" width="10.42578125" style="81" customWidth="1"/>
    <col min="3084" max="3084" width="75.42578125" style="81" customWidth="1"/>
    <col min="3085" max="3085" width="45.28515625" style="81" customWidth="1"/>
    <col min="3086" max="3127" width="9.140625" style="81"/>
    <col min="3128" max="3128" width="62.28515625" style="81" customWidth="1"/>
    <col min="3129" max="3328" width="9.140625" style="81"/>
    <col min="3329" max="3329" width="4.42578125" style="81" customWidth="1"/>
    <col min="3330" max="3330" width="11.5703125" style="81" customWidth="1"/>
    <col min="3331" max="3331" width="40.42578125" style="81" customWidth="1"/>
    <col min="3332" max="3332" width="5.5703125" style="81" customWidth="1"/>
    <col min="3333" max="3333" width="8.5703125" style="81" customWidth="1"/>
    <col min="3334" max="3334" width="9.85546875" style="81" customWidth="1"/>
    <col min="3335" max="3335" width="13.85546875" style="81" customWidth="1"/>
    <col min="3336" max="3336" width="11" style="81" customWidth="1"/>
    <col min="3337" max="3337" width="9.7109375" style="81" customWidth="1"/>
    <col min="3338" max="3338" width="11.28515625" style="81" customWidth="1"/>
    <col min="3339" max="3339" width="10.42578125" style="81" customWidth="1"/>
    <col min="3340" max="3340" width="75.42578125" style="81" customWidth="1"/>
    <col min="3341" max="3341" width="45.28515625" style="81" customWidth="1"/>
    <col min="3342" max="3383" width="9.140625" style="81"/>
    <col min="3384" max="3384" width="62.28515625" style="81" customWidth="1"/>
    <col min="3385" max="3584" width="9.140625" style="81"/>
    <col min="3585" max="3585" width="4.42578125" style="81" customWidth="1"/>
    <col min="3586" max="3586" width="11.5703125" style="81" customWidth="1"/>
    <col min="3587" max="3587" width="40.42578125" style="81" customWidth="1"/>
    <col min="3588" max="3588" width="5.5703125" style="81" customWidth="1"/>
    <col min="3589" max="3589" width="8.5703125" style="81" customWidth="1"/>
    <col min="3590" max="3590" width="9.85546875" style="81" customWidth="1"/>
    <col min="3591" max="3591" width="13.85546875" style="81" customWidth="1"/>
    <col min="3592" max="3592" width="11" style="81" customWidth="1"/>
    <col min="3593" max="3593" width="9.7109375" style="81" customWidth="1"/>
    <col min="3594" max="3594" width="11.28515625" style="81" customWidth="1"/>
    <col min="3595" max="3595" width="10.42578125" style="81" customWidth="1"/>
    <col min="3596" max="3596" width="75.42578125" style="81" customWidth="1"/>
    <col min="3597" max="3597" width="45.28515625" style="81" customWidth="1"/>
    <col min="3598" max="3639" width="9.140625" style="81"/>
    <col min="3640" max="3640" width="62.28515625" style="81" customWidth="1"/>
    <col min="3641" max="3840" width="9.140625" style="81"/>
    <col min="3841" max="3841" width="4.42578125" style="81" customWidth="1"/>
    <col min="3842" max="3842" width="11.5703125" style="81" customWidth="1"/>
    <col min="3843" max="3843" width="40.42578125" style="81" customWidth="1"/>
    <col min="3844" max="3844" width="5.5703125" style="81" customWidth="1"/>
    <col min="3845" max="3845" width="8.5703125" style="81" customWidth="1"/>
    <col min="3846" max="3846" width="9.85546875" style="81" customWidth="1"/>
    <col min="3847" max="3847" width="13.85546875" style="81" customWidth="1"/>
    <col min="3848" max="3848" width="11" style="81" customWidth="1"/>
    <col min="3849" max="3849" width="9.7109375" style="81" customWidth="1"/>
    <col min="3850" max="3850" width="11.28515625" style="81" customWidth="1"/>
    <col min="3851" max="3851" width="10.42578125" style="81" customWidth="1"/>
    <col min="3852" max="3852" width="75.42578125" style="81" customWidth="1"/>
    <col min="3853" max="3853" width="45.28515625" style="81" customWidth="1"/>
    <col min="3854" max="3895" width="9.140625" style="81"/>
    <col min="3896" max="3896" width="62.28515625" style="81" customWidth="1"/>
    <col min="3897" max="4096" width="9.140625" style="81"/>
    <col min="4097" max="4097" width="4.42578125" style="81" customWidth="1"/>
    <col min="4098" max="4098" width="11.5703125" style="81" customWidth="1"/>
    <col min="4099" max="4099" width="40.42578125" style="81" customWidth="1"/>
    <col min="4100" max="4100" width="5.5703125" style="81" customWidth="1"/>
    <col min="4101" max="4101" width="8.5703125" style="81" customWidth="1"/>
    <col min="4102" max="4102" width="9.85546875" style="81" customWidth="1"/>
    <col min="4103" max="4103" width="13.85546875" style="81" customWidth="1"/>
    <col min="4104" max="4104" width="11" style="81" customWidth="1"/>
    <col min="4105" max="4105" width="9.7109375" style="81" customWidth="1"/>
    <col min="4106" max="4106" width="11.28515625" style="81" customWidth="1"/>
    <col min="4107" max="4107" width="10.42578125" style="81" customWidth="1"/>
    <col min="4108" max="4108" width="75.42578125" style="81" customWidth="1"/>
    <col min="4109" max="4109" width="45.28515625" style="81" customWidth="1"/>
    <col min="4110" max="4151" width="9.140625" style="81"/>
    <col min="4152" max="4152" width="62.28515625" style="81" customWidth="1"/>
    <col min="4153" max="4352" width="9.140625" style="81"/>
    <col min="4353" max="4353" width="4.42578125" style="81" customWidth="1"/>
    <col min="4354" max="4354" width="11.5703125" style="81" customWidth="1"/>
    <col min="4355" max="4355" width="40.42578125" style="81" customWidth="1"/>
    <col min="4356" max="4356" width="5.5703125" style="81" customWidth="1"/>
    <col min="4357" max="4357" width="8.5703125" style="81" customWidth="1"/>
    <col min="4358" max="4358" width="9.85546875" style="81" customWidth="1"/>
    <col min="4359" max="4359" width="13.85546875" style="81" customWidth="1"/>
    <col min="4360" max="4360" width="11" style="81" customWidth="1"/>
    <col min="4361" max="4361" width="9.7109375" style="81" customWidth="1"/>
    <col min="4362" max="4362" width="11.28515625" style="81" customWidth="1"/>
    <col min="4363" max="4363" width="10.42578125" style="81" customWidth="1"/>
    <col min="4364" max="4364" width="75.42578125" style="81" customWidth="1"/>
    <col min="4365" max="4365" width="45.28515625" style="81" customWidth="1"/>
    <col min="4366" max="4407" width="9.140625" style="81"/>
    <col min="4408" max="4408" width="62.28515625" style="81" customWidth="1"/>
    <col min="4409" max="4608" width="9.140625" style="81"/>
    <col min="4609" max="4609" width="4.42578125" style="81" customWidth="1"/>
    <col min="4610" max="4610" width="11.5703125" style="81" customWidth="1"/>
    <col min="4611" max="4611" width="40.42578125" style="81" customWidth="1"/>
    <col min="4612" max="4612" width="5.5703125" style="81" customWidth="1"/>
    <col min="4613" max="4613" width="8.5703125" style="81" customWidth="1"/>
    <col min="4614" max="4614" width="9.85546875" style="81" customWidth="1"/>
    <col min="4615" max="4615" width="13.85546875" style="81" customWidth="1"/>
    <col min="4616" max="4616" width="11" style="81" customWidth="1"/>
    <col min="4617" max="4617" width="9.7109375" style="81" customWidth="1"/>
    <col min="4618" max="4618" width="11.28515625" style="81" customWidth="1"/>
    <col min="4619" max="4619" width="10.42578125" style="81" customWidth="1"/>
    <col min="4620" max="4620" width="75.42578125" style="81" customWidth="1"/>
    <col min="4621" max="4621" width="45.28515625" style="81" customWidth="1"/>
    <col min="4622" max="4663" width="9.140625" style="81"/>
    <col min="4664" max="4664" width="62.28515625" style="81" customWidth="1"/>
    <col min="4665" max="4864" width="9.140625" style="81"/>
    <col min="4865" max="4865" width="4.42578125" style="81" customWidth="1"/>
    <col min="4866" max="4866" width="11.5703125" style="81" customWidth="1"/>
    <col min="4867" max="4867" width="40.42578125" style="81" customWidth="1"/>
    <col min="4868" max="4868" width="5.5703125" style="81" customWidth="1"/>
    <col min="4869" max="4869" width="8.5703125" style="81" customWidth="1"/>
    <col min="4870" max="4870" width="9.85546875" style="81" customWidth="1"/>
    <col min="4871" max="4871" width="13.85546875" style="81" customWidth="1"/>
    <col min="4872" max="4872" width="11" style="81" customWidth="1"/>
    <col min="4873" max="4873" width="9.7109375" style="81" customWidth="1"/>
    <col min="4874" max="4874" width="11.28515625" style="81" customWidth="1"/>
    <col min="4875" max="4875" width="10.42578125" style="81" customWidth="1"/>
    <col min="4876" max="4876" width="75.42578125" style="81" customWidth="1"/>
    <col min="4877" max="4877" width="45.28515625" style="81" customWidth="1"/>
    <col min="4878" max="4919" width="9.140625" style="81"/>
    <col min="4920" max="4920" width="62.28515625" style="81" customWidth="1"/>
    <col min="4921" max="5120" width="9.140625" style="81"/>
    <col min="5121" max="5121" width="4.42578125" style="81" customWidth="1"/>
    <col min="5122" max="5122" width="11.5703125" style="81" customWidth="1"/>
    <col min="5123" max="5123" width="40.42578125" style="81" customWidth="1"/>
    <col min="5124" max="5124" width="5.5703125" style="81" customWidth="1"/>
    <col min="5125" max="5125" width="8.5703125" style="81" customWidth="1"/>
    <col min="5126" max="5126" width="9.85546875" style="81" customWidth="1"/>
    <col min="5127" max="5127" width="13.85546875" style="81" customWidth="1"/>
    <col min="5128" max="5128" width="11" style="81" customWidth="1"/>
    <col min="5129" max="5129" width="9.7109375" style="81" customWidth="1"/>
    <col min="5130" max="5130" width="11.28515625" style="81" customWidth="1"/>
    <col min="5131" max="5131" width="10.42578125" style="81" customWidth="1"/>
    <col min="5132" max="5132" width="75.42578125" style="81" customWidth="1"/>
    <col min="5133" max="5133" width="45.28515625" style="81" customWidth="1"/>
    <col min="5134" max="5175" width="9.140625" style="81"/>
    <col min="5176" max="5176" width="62.28515625" style="81" customWidth="1"/>
    <col min="5177" max="5376" width="9.140625" style="81"/>
    <col min="5377" max="5377" width="4.42578125" style="81" customWidth="1"/>
    <col min="5378" max="5378" width="11.5703125" style="81" customWidth="1"/>
    <col min="5379" max="5379" width="40.42578125" style="81" customWidth="1"/>
    <col min="5380" max="5380" width="5.5703125" style="81" customWidth="1"/>
    <col min="5381" max="5381" width="8.5703125" style="81" customWidth="1"/>
    <col min="5382" max="5382" width="9.85546875" style="81" customWidth="1"/>
    <col min="5383" max="5383" width="13.85546875" style="81" customWidth="1"/>
    <col min="5384" max="5384" width="11" style="81" customWidth="1"/>
    <col min="5385" max="5385" width="9.7109375" style="81" customWidth="1"/>
    <col min="5386" max="5386" width="11.28515625" style="81" customWidth="1"/>
    <col min="5387" max="5387" width="10.42578125" style="81" customWidth="1"/>
    <col min="5388" max="5388" width="75.42578125" style="81" customWidth="1"/>
    <col min="5389" max="5389" width="45.28515625" style="81" customWidth="1"/>
    <col min="5390" max="5431" width="9.140625" style="81"/>
    <col min="5432" max="5432" width="62.28515625" style="81" customWidth="1"/>
    <col min="5433" max="5632" width="9.140625" style="81"/>
    <col min="5633" max="5633" width="4.42578125" style="81" customWidth="1"/>
    <col min="5634" max="5634" width="11.5703125" style="81" customWidth="1"/>
    <col min="5635" max="5635" width="40.42578125" style="81" customWidth="1"/>
    <col min="5636" max="5636" width="5.5703125" style="81" customWidth="1"/>
    <col min="5637" max="5637" width="8.5703125" style="81" customWidth="1"/>
    <col min="5638" max="5638" width="9.85546875" style="81" customWidth="1"/>
    <col min="5639" max="5639" width="13.85546875" style="81" customWidth="1"/>
    <col min="5640" max="5640" width="11" style="81" customWidth="1"/>
    <col min="5641" max="5641" width="9.7109375" style="81" customWidth="1"/>
    <col min="5642" max="5642" width="11.28515625" style="81" customWidth="1"/>
    <col min="5643" max="5643" width="10.42578125" style="81" customWidth="1"/>
    <col min="5644" max="5644" width="75.42578125" style="81" customWidth="1"/>
    <col min="5645" max="5645" width="45.28515625" style="81" customWidth="1"/>
    <col min="5646" max="5687" width="9.140625" style="81"/>
    <col min="5688" max="5688" width="62.28515625" style="81" customWidth="1"/>
    <col min="5689" max="5888" width="9.140625" style="81"/>
    <col min="5889" max="5889" width="4.42578125" style="81" customWidth="1"/>
    <col min="5890" max="5890" width="11.5703125" style="81" customWidth="1"/>
    <col min="5891" max="5891" width="40.42578125" style="81" customWidth="1"/>
    <col min="5892" max="5892" width="5.5703125" style="81" customWidth="1"/>
    <col min="5893" max="5893" width="8.5703125" style="81" customWidth="1"/>
    <col min="5894" max="5894" width="9.85546875" style="81" customWidth="1"/>
    <col min="5895" max="5895" width="13.85546875" style="81" customWidth="1"/>
    <col min="5896" max="5896" width="11" style="81" customWidth="1"/>
    <col min="5897" max="5897" width="9.7109375" style="81" customWidth="1"/>
    <col min="5898" max="5898" width="11.28515625" style="81" customWidth="1"/>
    <col min="5899" max="5899" width="10.42578125" style="81" customWidth="1"/>
    <col min="5900" max="5900" width="75.42578125" style="81" customWidth="1"/>
    <col min="5901" max="5901" width="45.28515625" style="81" customWidth="1"/>
    <col min="5902" max="5943" width="9.140625" style="81"/>
    <col min="5944" max="5944" width="62.28515625" style="81" customWidth="1"/>
    <col min="5945" max="6144" width="9.140625" style="81"/>
    <col min="6145" max="6145" width="4.42578125" style="81" customWidth="1"/>
    <col min="6146" max="6146" width="11.5703125" style="81" customWidth="1"/>
    <col min="6147" max="6147" width="40.42578125" style="81" customWidth="1"/>
    <col min="6148" max="6148" width="5.5703125" style="81" customWidth="1"/>
    <col min="6149" max="6149" width="8.5703125" style="81" customWidth="1"/>
    <col min="6150" max="6150" width="9.85546875" style="81" customWidth="1"/>
    <col min="6151" max="6151" width="13.85546875" style="81" customWidth="1"/>
    <col min="6152" max="6152" width="11" style="81" customWidth="1"/>
    <col min="6153" max="6153" width="9.7109375" style="81" customWidth="1"/>
    <col min="6154" max="6154" width="11.28515625" style="81" customWidth="1"/>
    <col min="6155" max="6155" width="10.42578125" style="81" customWidth="1"/>
    <col min="6156" max="6156" width="75.42578125" style="81" customWidth="1"/>
    <col min="6157" max="6157" width="45.28515625" style="81" customWidth="1"/>
    <col min="6158" max="6199" width="9.140625" style="81"/>
    <col min="6200" max="6200" width="62.28515625" style="81" customWidth="1"/>
    <col min="6201" max="6400" width="9.140625" style="81"/>
    <col min="6401" max="6401" width="4.42578125" style="81" customWidth="1"/>
    <col min="6402" max="6402" width="11.5703125" style="81" customWidth="1"/>
    <col min="6403" max="6403" width="40.42578125" style="81" customWidth="1"/>
    <col min="6404" max="6404" width="5.5703125" style="81" customWidth="1"/>
    <col min="6405" max="6405" width="8.5703125" style="81" customWidth="1"/>
    <col min="6406" max="6406" width="9.85546875" style="81" customWidth="1"/>
    <col min="6407" max="6407" width="13.85546875" style="81" customWidth="1"/>
    <col min="6408" max="6408" width="11" style="81" customWidth="1"/>
    <col min="6409" max="6409" width="9.7109375" style="81" customWidth="1"/>
    <col min="6410" max="6410" width="11.28515625" style="81" customWidth="1"/>
    <col min="6411" max="6411" width="10.42578125" style="81" customWidth="1"/>
    <col min="6412" max="6412" width="75.42578125" style="81" customWidth="1"/>
    <col min="6413" max="6413" width="45.28515625" style="81" customWidth="1"/>
    <col min="6414" max="6455" width="9.140625" style="81"/>
    <col min="6456" max="6456" width="62.28515625" style="81" customWidth="1"/>
    <col min="6457" max="6656" width="9.140625" style="81"/>
    <col min="6657" max="6657" width="4.42578125" style="81" customWidth="1"/>
    <col min="6658" max="6658" width="11.5703125" style="81" customWidth="1"/>
    <col min="6659" max="6659" width="40.42578125" style="81" customWidth="1"/>
    <col min="6660" max="6660" width="5.5703125" style="81" customWidth="1"/>
    <col min="6661" max="6661" width="8.5703125" style="81" customWidth="1"/>
    <col min="6662" max="6662" width="9.85546875" style="81" customWidth="1"/>
    <col min="6663" max="6663" width="13.85546875" style="81" customWidth="1"/>
    <col min="6664" max="6664" width="11" style="81" customWidth="1"/>
    <col min="6665" max="6665" width="9.7109375" style="81" customWidth="1"/>
    <col min="6666" max="6666" width="11.28515625" style="81" customWidth="1"/>
    <col min="6667" max="6667" width="10.42578125" style="81" customWidth="1"/>
    <col min="6668" max="6668" width="75.42578125" style="81" customWidth="1"/>
    <col min="6669" max="6669" width="45.28515625" style="81" customWidth="1"/>
    <col min="6670" max="6711" width="9.140625" style="81"/>
    <col min="6712" max="6712" width="62.28515625" style="81" customWidth="1"/>
    <col min="6713" max="6912" width="9.140625" style="81"/>
    <col min="6913" max="6913" width="4.42578125" style="81" customWidth="1"/>
    <col min="6914" max="6914" width="11.5703125" style="81" customWidth="1"/>
    <col min="6915" max="6915" width="40.42578125" style="81" customWidth="1"/>
    <col min="6916" max="6916" width="5.5703125" style="81" customWidth="1"/>
    <col min="6917" max="6917" width="8.5703125" style="81" customWidth="1"/>
    <col min="6918" max="6918" width="9.85546875" style="81" customWidth="1"/>
    <col min="6919" max="6919" width="13.85546875" style="81" customWidth="1"/>
    <col min="6920" max="6920" width="11" style="81" customWidth="1"/>
    <col min="6921" max="6921" width="9.7109375" style="81" customWidth="1"/>
    <col min="6922" max="6922" width="11.28515625" style="81" customWidth="1"/>
    <col min="6923" max="6923" width="10.42578125" style="81" customWidth="1"/>
    <col min="6924" max="6924" width="75.42578125" style="81" customWidth="1"/>
    <col min="6925" max="6925" width="45.28515625" style="81" customWidth="1"/>
    <col min="6926" max="6967" width="9.140625" style="81"/>
    <col min="6968" max="6968" width="62.28515625" style="81" customWidth="1"/>
    <col min="6969" max="7168" width="9.140625" style="81"/>
    <col min="7169" max="7169" width="4.42578125" style="81" customWidth="1"/>
    <col min="7170" max="7170" width="11.5703125" style="81" customWidth="1"/>
    <col min="7171" max="7171" width="40.42578125" style="81" customWidth="1"/>
    <col min="7172" max="7172" width="5.5703125" style="81" customWidth="1"/>
    <col min="7173" max="7173" width="8.5703125" style="81" customWidth="1"/>
    <col min="7174" max="7174" width="9.85546875" style="81" customWidth="1"/>
    <col min="7175" max="7175" width="13.85546875" style="81" customWidth="1"/>
    <col min="7176" max="7176" width="11" style="81" customWidth="1"/>
    <col min="7177" max="7177" width="9.7109375" style="81" customWidth="1"/>
    <col min="7178" max="7178" width="11.28515625" style="81" customWidth="1"/>
    <col min="7179" max="7179" width="10.42578125" style="81" customWidth="1"/>
    <col min="7180" max="7180" width="75.42578125" style="81" customWidth="1"/>
    <col min="7181" max="7181" width="45.28515625" style="81" customWidth="1"/>
    <col min="7182" max="7223" width="9.140625" style="81"/>
    <col min="7224" max="7224" width="62.28515625" style="81" customWidth="1"/>
    <col min="7225" max="7424" width="9.140625" style="81"/>
    <col min="7425" max="7425" width="4.42578125" style="81" customWidth="1"/>
    <col min="7426" max="7426" width="11.5703125" style="81" customWidth="1"/>
    <col min="7427" max="7427" width="40.42578125" style="81" customWidth="1"/>
    <col min="7428" max="7428" width="5.5703125" style="81" customWidth="1"/>
    <col min="7429" max="7429" width="8.5703125" style="81" customWidth="1"/>
    <col min="7430" max="7430" width="9.85546875" style="81" customWidth="1"/>
    <col min="7431" max="7431" width="13.85546875" style="81" customWidth="1"/>
    <col min="7432" max="7432" width="11" style="81" customWidth="1"/>
    <col min="7433" max="7433" width="9.7109375" style="81" customWidth="1"/>
    <col min="7434" max="7434" width="11.28515625" style="81" customWidth="1"/>
    <col min="7435" max="7435" width="10.42578125" style="81" customWidth="1"/>
    <col min="7436" max="7436" width="75.42578125" style="81" customWidth="1"/>
    <col min="7437" max="7437" width="45.28515625" style="81" customWidth="1"/>
    <col min="7438" max="7479" width="9.140625" style="81"/>
    <col min="7480" max="7480" width="62.28515625" style="81" customWidth="1"/>
    <col min="7481" max="7680" width="9.140625" style="81"/>
    <col min="7681" max="7681" width="4.42578125" style="81" customWidth="1"/>
    <col min="7682" max="7682" width="11.5703125" style="81" customWidth="1"/>
    <col min="7683" max="7683" width="40.42578125" style="81" customWidth="1"/>
    <col min="7684" max="7684" width="5.5703125" style="81" customWidth="1"/>
    <col min="7685" max="7685" width="8.5703125" style="81" customWidth="1"/>
    <col min="7686" max="7686" width="9.85546875" style="81" customWidth="1"/>
    <col min="7687" max="7687" width="13.85546875" style="81" customWidth="1"/>
    <col min="7688" max="7688" width="11" style="81" customWidth="1"/>
    <col min="7689" max="7689" width="9.7109375" style="81" customWidth="1"/>
    <col min="7690" max="7690" width="11.28515625" style="81" customWidth="1"/>
    <col min="7691" max="7691" width="10.42578125" style="81" customWidth="1"/>
    <col min="7692" max="7692" width="75.42578125" style="81" customWidth="1"/>
    <col min="7693" max="7693" width="45.28515625" style="81" customWidth="1"/>
    <col min="7694" max="7735" width="9.140625" style="81"/>
    <col min="7736" max="7736" width="62.28515625" style="81" customWidth="1"/>
    <col min="7737" max="7936" width="9.140625" style="81"/>
    <col min="7937" max="7937" width="4.42578125" style="81" customWidth="1"/>
    <col min="7938" max="7938" width="11.5703125" style="81" customWidth="1"/>
    <col min="7939" max="7939" width="40.42578125" style="81" customWidth="1"/>
    <col min="7940" max="7940" width="5.5703125" style="81" customWidth="1"/>
    <col min="7941" max="7941" width="8.5703125" style="81" customWidth="1"/>
    <col min="7942" max="7942" width="9.85546875" style="81" customWidth="1"/>
    <col min="7943" max="7943" width="13.85546875" style="81" customWidth="1"/>
    <col min="7944" max="7944" width="11" style="81" customWidth="1"/>
    <col min="7945" max="7945" width="9.7109375" style="81" customWidth="1"/>
    <col min="7946" max="7946" width="11.28515625" style="81" customWidth="1"/>
    <col min="7947" max="7947" width="10.42578125" style="81" customWidth="1"/>
    <col min="7948" max="7948" width="75.42578125" style="81" customWidth="1"/>
    <col min="7949" max="7949" width="45.28515625" style="81" customWidth="1"/>
    <col min="7950" max="7991" width="9.140625" style="81"/>
    <col min="7992" max="7992" width="62.28515625" style="81" customWidth="1"/>
    <col min="7993" max="8192" width="9.140625" style="81"/>
    <col min="8193" max="8193" width="4.42578125" style="81" customWidth="1"/>
    <col min="8194" max="8194" width="11.5703125" style="81" customWidth="1"/>
    <col min="8195" max="8195" width="40.42578125" style="81" customWidth="1"/>
    <col min="8196" max="8196" width="5.5703125" style="81" customWidth="1"/>
    <col min="8197" max="8197" width="8.5703125" style="81" customWidth="1"/>
    <col min="8198" max="8198" width="9.85546875" style="81" customWidth="1"/>
    <col min="8199" max="8199" width="13.85546875" style="81" customWidth="1"/>
    <col min="8200" max="8200" width="11" style="81" customWidth="1"/>
    <col min="8201" max="8201" width="9.7109375" style="81" customWidth="1"/>
    <col min="8202" max="8202" width="11.28515625" style="81" customWidth="1"/>
    <col min="8203" max="8203" width="10.42578125" style="81" customWidth="1"/>
    <col min="8204" max="8204" width="75.42578125" style="81" customWidth="1"/>
    <col min="8205" max="8205" width="45.28515625" style="81" customWidth="1"/>
    <col min="8206" max="8247" width="9.140625" style="81"/>
    <col min="8248" max="8248" width="62.28515625" style="81" customWidth="1"/>
    <col min="8249" max="8448" width="9.140625" style="81"/>
    <col min="8449" max="8449" width="4.42578125" style="81" customWidth="1"/>
    <col min="8450" max="8450" width="11.5703125" style="81" customWidth="1"/>
    <col min="8451" max="8451" width="40.42578125" style="81" customWidth="1"/>
    <col min="8452" max="8452" width="5.5703125" style="81" customWidth="1"/>
    <col min="8453" max="8453" width="8.5703125" style="81" customWidth="1"/>
    <col min="8454" max="8454" width="9.85546875" style="81" customWidth="1"/>
    <col min="8455" max="8455" width="13.85546875" style="81" customWidth="1"/>
    <col min="8456" max="8456" width="11" style="81" customWidth="1"/>
    <col min="8457" max="8457" width="9.7109375" style="81" customWidth="1"/>
    <col min="8458" max="8458" width="11.28515625" style="81" customWidth="1"/>
    <col min="8459" max="8459" width="10.42578125" style="81" customWidth="1"/>
    <col min="8460" max="8460" width="75.42578125" style="81" customWidth="1"/>
    <col min="8461" max="8461" width="45.28515625" style="81" customWidth="1"/>
    <col min="8462" max="8503" width="9.140625" style="81"/>
    <col min="8504" max="8504" width="62.28515625" style="81" customWidth="1"/>
    <col min="8505" max="8704" width="9.140625" style="81"/>
    <col min="8705" max="8705" width="4.42578125" style="81" customWidth="1"/>
    <col min="8706" max="8706" width="11.5703125" style="81" customWidth="1"/>
    <col min="8707" max="8707" width="40.42578125" style="81" customWidth="1"/>
    <col min="8708" max="8708" width="5.5703125" style="81" customWidth="1"/>
    <col min="8709" max="8709" width="8.5703125" style="81" customWidth="1"/>
    <col min="8710" max="8710" width="9.85546875" style="81" customWidth="1"/>
    <col min="8711" max="8711" width="13.85546875" style="81" customWidth="1"/>
    <col min="8712" max="8712" width="11" style="81" customWidth="1"/>
    <col min="8713" max="8713" width="9.7109375" style="81" customWidth="1"/>
    <col min="8714" max="8714" width="11.28515625" style="81" customWidth="1"/>
    <col min="8715" max="8715" width="10.42578125" style="81" customWidth="1"/>
    <col min="8716" max="8716" width="75.42578125" style="81" customWidth="1"/>
    <col min="8717" max="8717" width="45.28515625" style="81" customWidth="1"/>
    <col min="8718" max="8759" width="9.140625" style="81"/>
    <col min="8760" max="8760" width="62.28515625" style="81" customWidth="1"/>
    <col min="8761" max="8960" width="9.140625" style="81"/>
    <col min="8961" max="8961" width="4.42578125" style="81" customWidth="1"/>
    <col min="8962" max="8962" width="11.5703125" style="81" customWidth="1"/>
    <col min="8963" max="8963" width="40.42578125" style="81" customWidth="1"/>
    <col min="8964" max="8964" width="5.5703125" style="81" customWidth="1"/>
    <col min="8965" max="8965" width="8.5703125" style="81" customWidth="1"/>
    <col min="8966" max="8966" width="9.85546875" style="81" customWidth="1"/>
    <col min="8967" max="8967" width="13.85546875" style="81" customWidth="1"/>
    <col min="8968" max="8968" width="11" style="81" customWidth="1"/>
    <col min="8969" max="8969" width="9.7109375" style="81" customWidth="1"/>
    <col min="8970" max="8970" width="11.28515625" style="81" customWidth="1"/>
    <col min="8971" max="8971" width="10.42578125" style="81" customWidth="1"/>
    <col min="8972" max="8972" width="75.42578125" style="81" customWidth="1"/>
    <col min="8973" max="8973" width="45.28515625" style="81" customWidth="1"/>
    <col min="8974" max="9015" width="9.140625" style="81"/>
    <col min="9016" max="9016" width="62.28515625" style="81" customWidth="1"/>
    <col min="9017" max="9216" width="9.140625" style="81"/>
    <col min="9217" max="9217" width="4.42578125" style="81" customWidth="1"/>
    <col min="9218" max="9218" width="11.5703125" style="81" customWidth="1"/>
    <col min="9219" max="9219" width="40.42578125" style="81" customWidth="1"/>
    <col min="9220" max="9220" width="5.5703125" style="81" customWidth="1"/>
    <col min="9221" max="9221" width="8.5703125" style="81" customWidth="1"/>
    <col min="9222" max="9222" width="9.85546875" style="81" customWidth="1"/>
    <col min="9223" max="9223" width="13.85546875" style="81" customWidth="1"/>
    <col min="9224" max="9224" width="11" style="81" customWidth="1"/>
    <col min="9225" max="9225" width="9.7109375" style="81" customWidth="1"/>
    <col min="9226" max="9226" width="11.28515625" style="81" customWidth="1"/>
    <col min="9227" max="9227" width="10.42578125" style="81" customWidth="1"/>
    <col min="9228" max="9228" width="75.42578125" style="81" customWidth="1"/>
    <col min="9229" max="9229" width="45.28515625" style="81" customWidth="1"/>
    <col min="9230" max="9271" width="9.140625" style="81"/>
    <col min="9272" max="9272" width="62.28515625" style="81" customWidth="1"/>
    <col min="9273" max="9472" width="9.140625" style="81"/>
    <col min="9473" max="9473" width="4.42578125" style="81" customWidth="1"/>
    <col min="9474" max="9474" width="11.5703125" style="81" customWidth="1"/>
    <col min="9475" max="9475" width="40.42578125" style="81" customWidth="1"/>
    <col min="9476" max="9476" width="5.5703125" style="81" customWidth="1"/>
    <col min="9477" max="9477" width="8.5703125" style="81" customWidth="1"/>
    <col min="9478" max="9478" width="9.85546875" style="81" customWidth="1"/>
    <col min="9479" max="9479" width="13.85546875" style="81" customWidth="1"/>
    <col min="9480" max="9480" width="11" style="81" customWidth="1"/>
    <col min="9481" max="9481" width="9.7109375" style="81" customWidth="1"/>
    <col min="9482" max="9482" width="11.28515625" style="81" customWidth="1"/>
    <col min="9483" max="9483" width="10.42578125" style="81" customWidth="1"/>
    <col min="9484" max="9484" width="75.42578125" style="81" customWidth="1"/>
    <col min="9485" max="9485" width="45.28515625" style="81" customWidth="1"/>
    <col min="9486" max="9527" width="9.140625" style="81"/>
    <col min="9528" max="9528" width="62.28515625" style="81" customWidth="1"/>
    <col min="9529" max="9728" width="9.140625" style="81"/>
    <col min="9729" max="9729" width="4.42578125" style="81" customWidth="1"/>
    <col min="9730" max="9730" width="11.5703125" style="81" customWidth="1"/>
    <col min="9731" max="9731" width="40.42578125" style="81" customWidth="1"/>
    <col min="9732" max="9732" width="5.5703125" style="81" customWidth="1"/>
    <col min="9733" max="9733" width="8.5703125" style="81" customWidth="1"/>
    <col min="9734" max="9734" width="9.85546875" style="81" customWidth="1"/>
    <col min="9735" max="9735" width="13.85546875" style="81" customWidth="1"/>
    <col min="9736" max="9736" width="11" style="81" customWidth="1"/>
    <col min="9737" max="9737" width="9.7109375" style="81" customWidth="1"/>
    <col min="9738" max="9738" width="11.28515625" style="81" customWidth="1"/>
    <col min="9739" max="9739" width="10.42578125" style="81" customWidth="1"/>
    <col min="9740" max="9740" width="75.42578125" style="81" customWidth="1"/>
    <col min="9741" max="9741" width="45.28515625" style="81" customWidth="1"/>
    <col min="9742" max="9783" width="9.140625" style="81"/>
    <col min="9784" max="9784" width="62.28515625" style="81" customWidth="1"/>
    <col min="9785" max="9984" width="9.140625" style="81"/>
    <col min="9985" max="9985" width="4.42578125" style="81" customWidth="1"/>
    <col min="9986" max="9986" width="11.5703125" style="81" customWidth="1"/>
    <col min="9987" max="9987" width="40.42578125" style="81" customWidth="1"/>
    <col min="9988" max="9988" width="5.5703125" style="81" customWidth="1"/>
    <col min="9989" max="9989" width="8.5703125" style="81" customWidth="1"/>
    <col min="9990" max="9990" width="9.85546875" style="81" customWidth="1"/>
    <col min="9991" max="9991" width="13.85546875" style="81" customWidth="1"/>
    <col min="9992" max="9992" width="11" style="81" customWidth="1"/>
    <col min="9993" max="9993" width="9.7109375" style="81" customWidth="1"/>
    <col min="9994" max="9994" width="11.28515625" style="81" customWidth="1"/>
    <col min="9995" max="9995" width="10.42578125" style="81" customWidth="1"/>
    <col min="9996" max="9996" width="75.42578125" style="81" customWidth="1"/>
    <col min="9997" max="9997" width="45.28515625" style="81" customWidth="1"/>
    <col min="9998" max="10039" width="9.140625" style="81"/>
    <col min="10040" max="10040" width="62.28515625" style="81" customWidth="1"/>
    <col min="10041" max="10240" width="9.140625" style="81"/>
    <col min="10241" max="10241" width="4.42578125" style="81" customWidth="1"/>
    <col min="10242" max="10242" width="11.5703125" style="81" customWidth="1"/>
    <col min="10243" max="10243" width="40.42578125" style="81" customWidth="1"/>
    <col min="10244" max="10244" width="5.5703125" style="81" customWidth="1"/>
    <col min="10245" max="10245" width="8.5703125" style="81" customWidth="1"/>
    <col min="10246" max="10246" width="9.85546875" style="81" customWidth="1"/>
    <col min="10247" max="10247" width="13.85546875" style="81" customWidth="1"/>
    <col min="10248" max="10248" width="11" style="81" customWidth="1"/>
    <col min="10249" max="10249" width="9.7109375" style="81" customWidth="1"/>
    <col min="10250" max="10250" width="11.28515625" style="81" customWidth="1"/>
    <col min="10251" max="10251" width="10.42578125" style="81" customWidth="1"/>
    <col min="10252" max="10252" width="75.42578125" style="81" customWidth="1"/>
    <col min="10253" max="10253" width="45.28515625" style="81" customWidth="1"/>
    <col min="10254" max="10295" width="9.140625" style="81"/>
    <col min="10296" max="10296" width="62.28515625" style="81" customWidth="1"/>
    <col min="10297" max="10496" width="9.140625" style="81"/>
    <col min="10497" max="10497" width="4.42578125" style="81" customWidth="1"/>
    <col min="10498" max="10498" width="11.5703125" style="81" customWidth="1"/>
    <col min="10499" max="10499" width="40.42578125" style="81" customWidth="1"/>
    <col min="10500" max="10500" width="5.5703125" style="81" customWidth="1"/>
    <col min="10501" max="10501" width="8.5703125" style="81" customWidth="1"/>
    <col min="10502" max="10502" width="9.85546875" style="81" customWidth="1"/>
    <col min="10503" max="10503" width="13.85546875" style="81" customWidth="1"/>
    <col min="10504" max="10504" width="11" style="81" customWidth="1"/>
    <col min="10505" max="10505" width="9.7109375" style="81" customWidth="1"/>
    <col min="10506" max="10506" width="11.28515625" style="81" customWidth="1"/>
    <col min="10507" max="10507" width="10.42578125" style="81" customWidth="1"/>
    <col min="10508" max="10508" width="75.42578125" style="81" customWidth="1"/>
    <col min="10509" max="10509" width="45.28515625" style="81" customWidth="1"/>
    <col min="10510" max="10551" width="9.140625" style="81"/>
    <col min="10552" max="10552" width="62.28515625" style="81" customWidth="1"/>
    <col min="10553" max="10752" width="9.140625" style="81"/>
    <col min="10753" max="10753" width="4.42578125" style="81" customWidth="1"/>
    <col min="10754" max="10754" width="11.5703125" style="81" customWidth="1"/>
    <col min="10755" max="10755" width="40.42578125" style="81" customWidth="1"/>
    <col min="10756" max="10756" width="5.5703125" style="81" customWidth="1"/>
    <col min="10757" max="10757" width="8.5703125" style="81" customWidth="1"/>
    <col min="10758" max="10758" width="9.85546875" style="81" customWidth="1"/>
    <col min="10759" max="10759" width="13.85546875" style="81" customWidth="1"/>
    <col min="10760" max="10760" width="11" style="81" customWidth="1"/>
    <col min="10761" max="10761" width="9.7109375" style="81" customWidth="1"/>
    <col min="10762" max="10762" width="11.28515625" style="81" customWidth="1"/>
    <col min="10763" max="10763" width="10.42578125" style="81" customWidth="1"/>
    <col min="10764" max="10764" width="75.42578125" style="81" customWidth="1"/>
    <col min="10765" max="10765" width="45.28515625" style="81" customWidth="1"/>
    <col min="10766" max="10807" width="9.140625" style="81"/>
    <col min="10808" max="10808" width="62.28515625" style="81" customWidth="1"/>
    <col min="10809" max="11008" width="9.140625" style="81"/>
    <col min="11009" max="11009" width="4.42578125" style="81" customWidth="1"/>
    <col min="11010" max="11010" width="11.5703125" style="81" customWidth="1"/>
    <col min="11011" max="11011" width="40.42578125" style="81" customWidth="1"/>
    <col min="11012" max="11012" width="5.5703125" style="81" customWidth="1"/>
    <col min="11013" max="11013" width="8.5703125" style="81" customWidth="1"/>
    <col min="11014" max="11014" width="9.85546875" style="81" customWidth="1"/>
    <col min="11015" max="11015" width="13.85546875" style="81" customWidth="1"/>
    <col min="11016" max="11016" width="11" style="81" customWidth="1"/>
    <col min="11017" max="11017" width="9.7109375" style="81" customWidth="1"/>
    <col min="11018" max="11018" width="11.28515625" style="81" customWidth="1"/>
    <col min="11019" max="11019" width="10.42578125" style="81" customWidth="1"/>
    <col min="11020" max="11020" width="75.42578125" style="81" customWidth="1"/>
    <col min="11021" max="11021" width="45.28515625" style="81" customWidth="1"/>
    <col min="11022" max="11063" width="9.140625" style="81"/>
    <col min="11064" max="11064" width="62.28515625" style="81" customWidth="1"/>
    <col min="11065" max="11264" width="9.140625" style="81"/>
    <col min="11265" max="11265" width="4.42578125" style="81" customWidth="1"/>
    <col min="11266" max="11266" width="11.5703125" style="81" customWidth="1"/>
    <col min="11267" max="11267" width="40.42578125" style="81" customWidth="1"/>
    <col min="11268" max="11268" width="5.5703125" style="81" customWidth="1"/>
    <col min="11269" max="11269" width="8.5703125" style="81" customWidth="1"/>
    <col min="11270" max="11270" width="9.85546875" style="81" customWidth="1"/>
    <col min="11271" max="11271" width="13.85546875" style="81" customWidth="1"/>
    <col min="11272" max="11272" width="11" style="81" customWidth="1"/>
    <col min="11273" max="11273" width="9.7109375" style="81" customWidth="1"/>
    <col min="11274" max="11274" width="11.28515625" style="81" customWidth="1"/>
    <col min="11275" max="11275" width="10.42578125" style="81" customWidth="1"/>
    <col min="11276" max="11276" width="75.42578125" style="81" customWidth="1"/>
    <col min="11277" max="11277" width="45.28515625" style="81" customWidth="1"/>
    <col min="11278" max="11319" width="9.140625" style="81"/>
    <col min="11320" max="11320" width="62.28515625" style="81" customWidth="1"/>
    <col min="11321" max="11520" width="9.140625" style="81"/>
    <col min="11521" max="11521" width="4.42578125" style="81" customWidth="1"/>
    <col min="11522" max="11522" width="11.5703125" style="81" customWidth="1"/>
    <col min="11523" max="11523" width="40.42578125" style="81" customWidth="1"/>
    <col min="11524" max="11524" width="5.5703125" style="81" customWidth="1"/>
    <col min="11525" max="11525" width="8.5703125" style="81" customWidth="1"/>
    <col min="11526" max="11526" width="9.85546875" style="81" customWidth="1"/>
    <col min="11527" max="11527" width="13.85546875" style="81" customWidth="1"/>
    <col min="11528" max="11528" width="11" style="81" customWidth="1"/>
    <col min="11529" max="11529" width="9.7109375" style="81" customWidth="1"/>
    <col min="11530" max="11530" width="11.28515625" style="81" customWidth="1"/>
    <col min="11531" max="11531" width="10.42578125" style="81" customWidth="1"/>
    <col min="11532" max="11532" width="75.42578125" style="81" customWidth="1"/>
    <col min="11533" max="11533" width="45.28515625" style="81" customWidth="1"/>
    <col min="11534" max="11575" width="9.140625" style="81"/>
    <col min="11576" max="11576" width="62.28515625" style="81" customWidth="1"/>
    <col min="11577" max="11776" width="9.140625" style="81"/>
    <col min="11777" max="11777" width="4.42578125" style="81" customWidth="1"/>
    <col min="11778" max="11778" width="11.5703125" style="81" customWidth="1"/>
    <col min="11779" max="11779" width="40.42578125" style="81" customWidth="1"/>
    <col min="11780" max="11780" width="5.5703125" style="81" customWidth="1"/>
    <col min="11781" max="11781" width="8.5703125" style="81" customWidth="1"/>
    <col min="11782" max="11782" width="9.85546875" style="81" customWidth="1"/>
    <col min="11783" max="11783" width="13.85546875" style="81" customWidth="1"/>
    <col min="11784" max="11784" width="11" style="81" customWidth="1"/>
    <col min="11785" max="11785" width="9.7109375" style="81" customWidth="1"/>
    <col min="11786" max="11786" width="11.28515625" style="81" customWidth="1"/>
    <col min="11787" max="11787" width="10.42578125" style="81" customWidth="1"/>
    <col min="11788" max="11788" width="75.42578125" style="81" customWidth="1"/>
    <col min="11789" max="11789" width="45.28515625" style="81" customWidth="1"/>
    <col min="11790" max="11831" width="9.140625" style="81"/>
    <col min="11832" max="11832" width="62.28515625" style="81" customWidth="1"/>
    <col min="11833" max="12032" width="9.140625" style="81"/>
    <col min="12033" max="12033" width="4.42578125" style="81" customWidth="1"/>
    <col min="12034" max="12034" width="11.5703125" style="81" customWidth="1"/>
    <col min="12035" max="12035" width="40.42578125" style="81" customWidth="1"/>
    <col min="12036" max="12036" width="5.5703125" style="81" customWidth="1"/>
    <col min="12037" max="12037" width="8.5703125" style="81" customWidth="1"/>
    <col min="12038" max="12038" width="9.85546875" style="81" customWidth="1"/>
    <col min="12039" max="12039" width="13.85546875" style="81" customWidth="1"/>
    <col min="12040" max="12040" width="11" style="81" customWidth="1"/>
    <col min="12041" max="12041" width="9.7109375" style="81" customWidth="1"/>
    <col min="12042" max="12042" width="11.28515625" style="81" customWidth="1"/>
    <col min="12043" max="12043" width="10.42578125" style="81" customWidth="1"/>
    <col min="12044" max="12044" width="75.42578125" style="81" customWidth="1"/>
    <col min="12045" max="12045" width="45.28515625" style="81" customWidth="1"/>
    <col min="12046" max="12087" width="9.140625" style="81"/>
    <col min="12088" max="12088" width="62.28515625" style="81" customWidth="1"/>
    <col min="12089" max="12288" width="9.140625" style="81"/>
    <col min="12289" max="12289" width="4.42578125" style="81" customWidth="1"/>
    <col min="12290" max="12290" width="11.5703125" style="81" customWidth="1"/>
    <col min="12291" max="12291" width="40.42578125" style="81" customWidth="1"/>
    <col min="12292" max="12292" width="5.5703125" style="81" customWidth="1"/>
    <col min="12293" max="12293" width="8.5703125" style="81" customWidth="1"/>
    <col min="12294" max="12294" width="9.85546875" style="81" customWidth="1"/>
    <col min="12295" max="12295" width="13.85546875" style="81" customWidth="1"/>
    <col min="12296" max="12296" width="11" style="81" customWidth="1"/>
    <col min="12297" max="12297" width="9.7109375" style="81" customWidth="1"/>
    <col min="12298" max="12298" width="11.28515625" style="81" customWidth="1"/>
    <col min="12299" max="12299" width="10.42578125" style="81" customWidth="1"/>
    <col min="12300" max="12300" width="75.42578125" style="81" customWidth="1"/>
    <col min="12301" max="12301" width="45.28515625" style="81" customWidth="1"/>
    <col min="12302" max="12343" width="9.140625" style="81"/>
    <col min="12344" max="12344" width="62.28515625" style="81" customWidth="1"/>
    <col min="12345" max="12544" width="9.140625" style="81"/>
    <col min="12545" max="12545" width="4.42578125" style="81" customWidth="1"/>
    <col min="12546" max="12546" width="11.5703125" style="81" customWidth="1"/>
    <col min="12547" max="12547" width="40.42578125" style="81" customWidth="1"/>
    <col min="12548" max="12548" width="5.5703125" style="81" customWidth="1"/>
    <col min="12549" max="12549" width="8.5703125" style="81" customWidth="1"/>
    <col min="12550" max="12550" width="9.85546875" style="81" customWidth="1"/>
    <col min="12551" max="12551" width="13.85546875" style="81" customWidth="1"/>
    <col min="12552" max="12552" width="11" style="81" customWidth="1"/>
    <col min="12553" max="12553" width="9.7109375" style="81" customWidth="1"/>
    <col min="12554" max="12554" width="11.28515625" style="81" customWidth="1"/>
    <col min="12555" max="12555" width="10.42578125" style="81" customWidth="1"/>
    <col min="12556" max="12556" width="75.42578125" style="81" customWidth="1"/>
    <col min="12557" max="12557" width="45.28515625" style="81" customWidth="1"/>
    <col min="12558" max="12599" width="9.140625" style="81"/>
    <col min="12600" max="12600" width="62.28515625" style="81" customWidth="1"/>
    <col min="12601" max="12800" width="9.140625" style="81"/>
    <col min="12801" max="12801" width="4.42578125" style="81" customWidth="1"/>
    <col min="12802" max="12802" width="11.5703125" style="81" customWidth="1"/>
    <col min="12803" max="12803" width="40.42578125" style="81" customWidth="1"/>
    <col min="12804" max="12804" width="5.5703125" style="81" customWidth="1"/>
    <col min="12805" max="12805" width="8.5703125" style="81" customWidth="1"/>
    <col min="12806" max="12806" width="9.85546875" style="81" customWidth="1"/>
    <col min="12807" max="12807" width="13.85546875" style="81" customWidth="1"/>
    <col min="12808" max="12808" width="11" style="81" customWidth="1"/>
    <col min="12809" max="12809" width="9.7109375" style="81" customWidth="1"/>
    <col min="12810" max="12810" width="11.28515625" style="81" customWidth="1"/>
    <col min="12811" max="12811" width="10.42578125" style="81" customWidth="1"/>
    <col min="12812" max="12812" width="75.42578125" style="81" customWidth="1"/>
    <col min="12813" max="12813" width="45.28515625" style="81" customWidth="1"/>
    <col min="12814" max="12855" width="9.140625" style="81"/>
    <col min="12856" max="12856" width="62.28515625" style="81" customWidth="1"/>
    <col min="12857" max="13056" width="9.140625" style="81"/>
    <col min="13057" max="13057" width="4.42578125" style="81" customWidth="1"/>
    <col min="13058" max="13058" width="11.5703125" style="81" customWidth="1"/>
    <col min="13059" max="13059" width="40.42578125" style="81" customWidth="1"/>
    <col min="13060" max="13060" width="5.5703125" style="81" customWidth="1"/>
    <col min="13061" max="13061" width="8.5703125" style="81" customWidth="1"/>
    <col min="13062" max="13062" width="9.85546875" style="81" customWidth="1"/>
    <col min="13063" max="13063" width="13.85546875" style="81" customWidth="1"/>
    <col min="13064" max="13064" width="11" style="81" customWidth="1"/>
    <col min="13065" max="13065" width="9.7109375" style="81" customWidth="1"/>
    <col min="13066" max="13066" width="11.28515625" style="81" customWidth="1"/>
    <col min="13067" max="13067" width="10.42578125" style="81" customWidth="1"/>
    <col min="13068" max="13068" width="75.42578125" style="81" customWidth="1"/>
    <col min="13069" max="13069" width="45.28515625" style="81" customWidth="1"/>
    <col min="13070" max="13111" width="9.140625" style="81"/>
    <col min="13112" max="13112" width="62.28515625" style="81" customWidth="1"/>
    <col min="13113" max="13312" width="9.140625" style="81"/>
    <col min="13313" max="13313" width="4.42578125" style="81" customWidth="1"/>
    <col min="13314" max="13314" width="11.5703125" style="81" customWidth="1"/>
    <col min="13315" max="13315" width="40.42578125" style="81" customWidth="1"/>
    <col min="13316" max="13316" width="5.5703125" style="81" customWidth="1"/>
    <col min="13317" max="13317" width="8.5703125" style="81" customWidth="1"/>
    <col min="13318" max="13318" width="9.85546875" style="81" customWidth="1"/>
    <col min="13319" max="13319" width="13.85546875" style="81" customWidth="1"/>
    <col min="13320" max="13320" width="11" style="81" customWidth="1"/>
    <col min="13321" max="13321" width="9.7109375" style="81" customWidth="1"/>
    <col min="13322" max="13322" width="11.28515625" style="81" customWidth="1"/>
    <col min="13323" max="13323" width="10.42578125" style="81" customWidth="1"/>
    <col min="13324" max="13324" width="75.42578125" style="81" customWidth="1"/>
    <col min="13325" max="13325" width="45.28515625" style="81" customWidth="1"/>
    <col min="13326" max="13367" width="9.140625" style="81"/>
    <col min="13368" max="13368" width="62.28515625" style="81" customWidth="1"/>
    <col min="13369" max="13568" width="9.140625" style="81"/>
    <col min="13569" max="13569" width="4.42578125" style="81" customWidth="1"/>
    <col min="13570" max="13570" width="11.5703125" style="81" customWidth="1"/>
    <col min="13571" max="13571" width="40.42578125" style="81" customWidth="1"/>
    <col min="13572" max="13572" width="5.5703125" style="81" customWidth="1"/>
    <col min="13573" max="13573" width="8.5703125" style="81" customWidth="1"/>
    <col min="13574" max="13574" width="9.85546875" style="81" customWidth="1"/>
    <col min="13575" max="13575" width="13.85546875" style="81" customWidth="1"/>
    <col min="13576" max="13576" width="11" style="81" customWidth="1"/>
    <col min="13577" max="13577" width="9.7109375" style="81" customWidth="1"/>
    <col min="13578" max="13578" width="11.28515625" style="81" customWidth="1"/>
    <col min="13579" max="13579" width="10.42578125" style="81" customWidth="1"/>
    <col min="13580" max="13580" width="75.42578125" style="81" customWidth="1"/>
    <col min="13581" max="13581" width="45.28515625" style="81" customWidth="1"/>
    <col min="13582" max="13623" width="9.140625" style="81"/>
    <col min="13624" max="13624" width="62.28515625" style="81" customWidth="1"/>
    <col min="13625" max="13824" width="9.140625" style="81"/>
    <col min="13825" max="13825" width="4.42578125" style="81" customWidth="1"/>
    <col min="13826" max="13826" width="11.5703125" style="81" customWidth="1"/>
    <col min="13827" max="13827" width="40.42578125" style="81" customWidth="1"/>
    <col min="13828" max="13828" width="5.5703125" style="81" customWidth="1"/>
    <col min="13829" max="13829" width="8.5703125" style="81" customWidth="1"/>
    <col min="13830" max="13830" width="9.85546875" style="81" customWidth="1"/>
    <col min="13831" max="13831" width="13.85546875" style="81" customWidth="1"/>
    <col min="13832" max="13832" width="11" style="81" customWidth="1"/>
    <col min="13833" max="13833" width="9.7109375" style="81" customWidth="1"/>
    <col min="13834" max="13834" width="11.28515625" style="81" customWidth="1"/>
    <col min="13835" max="13835" width="10.42578125" style="81" customWidth="1"/>
    <col min="13836" max="13836" width="75.42578125" style="81" customWidth="1"/>
    <col min="13837" max="13837" width="45.28515625" style="81" customWidth="1"/>
    <col min="13838" max="13879" width="9.140625" style="81"/>
    <col min="13880" max="13880" width="62.28515625" style="81" customWidth="1"/>
    <col min="13881" max="14080" width="9.140625" style="81"/>
    <col min="14081" max="14081" width="4.42578125" style="81" customWidth="1"/>
    <col min="14082" max="14082" width="11.5703125" style="81" customWidth="1"/>
    <col min="14083" max="14083" width="40.42578125" style="81" customWidth="1"/>
    <col min="14084" max="14084" width="5.5703125" style="81" customWidth="1"/>
    <col min="14085" max="14085" width="8.5703125" style="81" customWidth="1"/>
    <col min="14086" max="14086" width="9.85546875" style="81" customWidth="1"/>
    <col min="14087" max="14087" width="13.85546875" style="81" customWidth="1"/>
    <col min="14088" max="14088" width="11" style="81" customWidth="1"/>
    <col min="14089" max="14089" width="9.7109375" style="81" customWidth="1"/>
    <col min="14090" max="14090" width="11.28515625" style="81" customWidth="1"/>
    <col min="14091" max="14091" width="10.42578125" style="81" customWidth="1"/>
    <col min="14092" max="14092" width="75.42578125" style="81" customWidth="1"/>
    <col min="14093" max="14093" width="45.28515625" style="81" customWidth="1"/>
    <col min="14094" max="14135" width="9.140625" style="81"/>
    <col min="14136" max="14136" width="62.28515625" style="81" customWidth="1"/>
    <col min="14137" max="14336" width="9.140625" style="81"/>
    <col min="14337" max="14337" width="4.42578125" style="81" customWidth="1"/>
    <col min="14338" max="14338" width="11.5703125" style="81" customWidth="1"/>
    <col min="14339" max="14339" width="40.42578125" style="81" customWidth="1"/>
    <col min="14340" max="14340" width="5.5703125" style="81" customWidth="1"/>
    <col min="14341" max="14341" width="8.5703125" style="81" customWidth="1"/>
    <col min="14342" max="14342" width="9.85546875" style="81" customWidth="1"/>
    <col min="14343" max="14343" width="13.85546875" style="81" customWidth="1"/>
    <col min="14344" max="14344" width="11" style="81" customWidth="1"/>
    <col min="14345" max="14345" width="9.7109375" style="81" customWidth="1"/>
    <col min="14346" max="14346" width="11.28515625" style="81" customWidth="1"/>
    <col min="14347" max="14347" width="10.42578125" style="81" customWidth="1"/>
    <col min="14348" max="14348" width="75.42578125" style="81" customWidth="1"/>
    <col min="14349" max="14349" width="45.28515625" style="81" customWidth="1"/>
    <col min="14350" max="14391" width="9.140625" style="81"/>
    <col min="14392" max="14392" width="62.28515625" style="81" customWidth="1"/>
    <col min="14393" max="14592" width="9.140625" style="81"/>
    <col min="14593" max="14593" width="4.42578125" style="81" customWidth="1"/>
    <col min="14594" max="14594" width="11.5703125" style="81" customWidth="1"/>
    <col min="14595" max="14595" width="40.42578125" style="81" customWidth="1"/>
    <col min="14596" max="14596" width="5.5703125" style="81" customWidth="1"/>
    <col min="14597" max="14597" width="8.5703125" style="81" customWidth="1"/>
    <col min="14598" max="14598" width="9.85546875" style="81" customWidth="1"/>
    <col min="14599" max="14599" width="13.85546875" style="81" customWidth="1"/>
    <col min="14600" max="14600" width="11" style="81" customWidth="1"/>
    <col min="14601" max="14601" width="9.7109375" style="81" customWidth="1"/>
    <col min="14602" max="14602" width="11.28515625" style="81" customWidth="1"/>
    <col min="14603" max="14603" width="10.42578125" style="81" customWidth="1"/>
    <col min="14604" max="14604" width="75.42578125" style="81" customWidth="1"/>
    <col min="14605" max="14605" width="45.28515625" style="81" customWidth="1"/>
    <col min="14606" max="14647" width="9.140625" style="81"/>
    <col min="14648" max="14648" width="62.28515625" style="81" customWidth="1"/>
    <col min="14649" max="14848" width="9.140625" style="81"/>
    <col min="14849" max="14849" width="4.42578125" style="81" customWidth="1"/>
    <col min="14850" max="14850" width="11.5703125" style="81" customWidth="1"/>
    <col min="14851" max="14851" width="40.42578125" style="81" customWidth="1"/>
    <col min="14852" max="14852" width="5.5703125" style="81" customWidth="1"/>
    <col min="14853" max="14853" width="8.5703125" style="81" customWidth="1"/>
    <col min="14854" max="14854" width="9.85546875" style="81" customWidth="1"/>
    <col min="14855" max="14855" width="13.85546875" style="81" customWidth="1"/>
    <col min="14856" max="14856" width="11" style="81" customWidth="1"/>
    <col min="14857" max="14857" width="9.7109375" style="81" customWidth="1"/>
    <col min="14858" max="14858" width="11.28515625" style="81" customWidth="1"/>
    <col min="14859" max="14859" width="10.42578125" style="81" customWidth="1"/>
    <col min="14860" max="14860" width="75.42578125" style="81" customWidth="1"/>
    <col min="14861" max="14861" width="45.28515625" style="81" customWidth="1"/>
    <col min="14862" max="14903" width="9.140625" style="81"/>
    <col min="14904" max="14904" width="62.28515625" style="81" customWidth="1"/>
    <col min="14905" max="15104" width="9.140625" style="81"/>
    <col min="15105" max="15105" width="4.42578125" style="81" customWidth="1"/>
    <col min="15106" max="15106" width="11.5703125" style="81" customWidth="1"/>
    <col min="15107" max="15107" width="40.42578125" style="81" customWidth="1"/>
    <col min="15108" max="15108" width="5.5703125" style="81" customWidth="1"/>
    <col min="15109" max="15109" width="8.5703125" style="81" customWidth="1"/>
    <col min="15110" max="15110" width="9.85546875" style="81" customWidth="1"/>
    <col min="15111" max="15111" width="13.85546875" style="81" customWidth="1"/>
    <col min="15112" max="15112" width="11" style="81" customWidth="1"/>
    <col min="15113" max="15113" width="9.7109375" style="81" customWidth="1"/>
    <col min="15114" max="15114" width="11.28515625" style="81" customWidth="1"/>
    <col min="15115" max="15115" width="10.42578125" style="81" customWidth="1"/>
    <col min="15116" max="15116" width="75.42578125" style="81" customWidth="1"/>
    <col min="15117" max="15117" width="45.28515625" style="81" customWidth="1"/>
    <col min="15118" max="15159" width="9.140625" style="81"/>
    <col min="15160" max="15160" width="62.28515625" style="81" customWidth="1"/>
    <col min="15161" max="15360" width="9.140625" style="81"/>
    <col min="15361" max="15361" width="4.42578125" style="81" customWidth="1"/>
    <col min="15362" max="15362" width="11.5703125" style="81" customWidth="1"/>
    <col min="15363" max="15363" width="40.42578125" style="81" customWidth="1"/>
    <col min="15364" max="15364" width="5.5703125" style="81" customWidth="1"/>
    <col min="15365" max="15365" width="8.5703125" style="81" customWidth="1"/>
    <col min="15366" max="15366" width="9.85546875" style="81" customWidth="1"/>
    <col min="15367" max="15367" width="13.85546875" style="81" customWidth="1"/>
    <col min="15368" max="15368" width="11" style="81" customWidth="1"/>
    <col min="15369" max="15369" width="9.7109375" style="81" customWidth="1"/>
    <col min="15370" max="15370" width="11.28515625" style="81" customWidth="1"/>
    <col min="15371" max="15371" width="10.42578125" style="81" customWidth="1"/>
    <col min="15372" max="15372" width="75.42578125" style="81" customWidth="1"/>
    <col min="15373" max="15373" width="45.28515625" style="81" customWidth="1"/>
    <col min="15374" max="15415" width="9.140625" style="81"/>
    <col min="15416" max="15416" width="62.28515625" style="81" customWidth="1"/>
    <col min="15417" max="15616" width="9.140625" style="81"/>
    <col min="15617" max="15617" width="4.42578125" style="81" customWidth="1"/>
    <col min="15618" max="15618" width="11.5703125" style="81" customWidth="1"/>
    <col min="15619" max="15619" width="40.42578125" style="81" customWidth="1"/>
    <col min="15620" max="15620" width="5.5703125" style="81" customWidth="1"/>
    <col min="15621" max="15621" width="8.5703125" style="81" customWidth="1"/>
    <col min="15622" max="15622" width="9.85546875" style="81" customWidth="1"/>
    <col min="15623" max="15623" width="13.85546875" style="81" customWidth="1"/>
    <col min="15624" max="15624" width="11" style="81" customWidth="1"/>
    <col min="15625" max="15625" width="9.7109375" style="81" customWidth="1"/>
    <col min="15626" max="15626" width="11.28515625" style="81" customWidth="1"/>
    <col min="15627" max="15627" width="10.42578125" style="81" customWidth="1"/>
    <col min="15628" max="15628" width="75.42578125" style="81" customWidth="1"/>
    <col min="15629" max="15629" width="45.28515625" style="81" customWidth="1"/>
    <col min="15630" max="15671" width="9.140625" style="81"/>
    <col min="15672" max="15672" width="62.28515625" style="81" customWidth="1"/>
    <col min="15673" max="15872" width="9.140625" style="81"/>
    <col min="15873" max="15873" width="4.42578125" style="81" customWidth="1"/>
    <col min="15874" max="15874" width="11.5703125" style="81" customWidth="1"/>
    <col min="15875" max="15875" width="40.42578125" style="81" customWidth="1"/>
    <col min="15876" max="15876" width="5.5703125" style="81" customWidth="1"/>
    <col min="15877" max="15877" width="8.5703125" style="81" customWidth="1"/>
    <col min="15878" max="15878" width="9.85546875" style="81" customWidth="1"/>
    <col min="15879" max="15879" width="13.85546875" style="81" customWidth="1"/>
    <col min="15880" max="15880" width="11" style="81" customWidth="1"/>
    <col min="15881" max="15881" width="9.7109375" style="81" customWidth="1"/>
    <col min="15882" max="15882" width="11.28515625" style="81" customWidth="1"/>
    <col min="15883" max="15883" width="10.42578125" style="81" customWidth="1"/>
    <col min="15884" max="15884" width="75.42578125" style="81" customWidth="1"/>
    <col min="15885" max="15885" width="45.28515625" style="81" customWidth="1"/>
    <col min="15886" max="15927" width="9.140625" style="81"/>
    <col min="15928" max="15928" width="62.28515625" style="81" customWidth="1"/>
    <col min="15929" max="16128" width="9.140625" style="81"/>
    <col min="16129" max="16129" width="4.42578125" style="81" customWidth="1"/>
    <col min="16130" max="16130" width="11.5703125" style="81" customWidth="1"/>
    <col min="16131" max="16131" width="40.42578125" style="81" customWidth="1"/>
    <col min="16132" max="16132" width="5.5703125" style="81" customWidth="1"/>
    <col min="16133" max="16133" width="8.5703125" style="81" customWidth="1"/>
    <col min="16134" max="16134" width="9.85546875" style="81" customWidth="1"/>
    <col min="16135" max="16135" width="13.85546875" style="81" customWidth="1"/>
    <col min="16136" max="16136" width="11" style="81" customWidth="1"/>
    <col min="16137" max="16137" width="9.7109375" style="81" customWidth="1"/>
    <col min="16138" max="16138" width="11.28515625" style="81" customWidth="1"/>
    <col min="16139" max="16139" width="10.42578125" style="81" customWidth="1"/>
    <col min="16140" max="16140" width="75.42578125" style="81" customWidth="1"/>
    <col min="16141" max="16141" width="45.28515625" style="81" customWidth="1"/>
    <col min="16142" max="16183" width="9.140625" style="81"/>
    <col min="16184" max="16184" width="62.28515625" style="81" customWidth="1"/>
    <col min="16185" max="16384" width="9.140625" style="81"/>
  </cols>
  <sheetData>
    <row r="1" spans="1:104" ht="15" customHeight="1" x14ac:dyDescent="0.25">
      <c r="A1" s="208" t="s">
        <v>373</v>
      </c>
      <c r="B1" s="208"/>
      <c r="C1" s="208"/>
      <c r="D1" s="208"/>
      <c r="E1" s="208"/>
      <c r="F1" s="208"/>
      <c r="G1" s="208"/>
    </row>
    <row r="2" spans="1:104" ht="3" customHeight="1" thickBot="1" x14ac:dyDescent="0.25">
      <c r="B2" s="82"/>
      <c r="C2" s="83"/>
      <c r="D2" s="83"/>
      <c r="E2" s="84"/>
      <c r="F2" s="83"/>
      <c r="G2" s="83"/>
    </row>
    <row r="3" spans="1:104" ht="13.5" customHeight="1" thickTop="1" x14ac:dyDescent="0.2">
      <c r="A3" s="85" t="s">
        <v>368</v>
      </c>
      <c r="B3" s="86"/>
      <c r="C3" s="87"/>
      <c r="D3" s="88" t="s">
        <v>372</v>
      </c>
      <c r="E3" s="89"/>
      <c r="F3" s="90"/>
      <c r="G3" s="91"/>
    </row>
    <row r="4" spans="1:104" ht="13.5" customHeight="1" thickBot="1" x14ac:dyDescent="0.25">
      <c r="A4" s="92" t="s">
        <v>19</v>
      </c>
      <c r="B4" s="93"/>
      <c r="C4" s="94"/>
      <c r="D4" s="95" t="s">
        <v>362</v>
      </c>
      <c r="E4" s="96"/>
      <c r="F4" s="97"/>
      <c r="G4" s="98"/>
    </row>
    <row r="5" spans="1:104" ht="13.5" thickTop="1" x14ac:dyDescent="0.2">
      <c r="A5" s="99"/>
      <c r="B5" s="100"/>
      <c r="C5" s="100"/>
      <c r="G5" s="102"/>
    </row>
    <row r="6" spans="1:104" s="108" customFormat="1" ht="26.25" customHeight="1" x14ac:dyDescent="0.2">
      <c r="A6" s="103" t="s">
        <v>20</v>
      </c>
      <c r="B6" s="104" t="s">
        <v>21</v>
      </c>
      <c r="C6" s="104" t="s">
        <v>22</v>
      </c>
      <c r="D6" s="104" t="s">
        <v>23</v>
      </c>
      <c r="E6" s="105" t="s">
        <v>24</v>
      </c>
      <c r="F6" s="104" t="s">
        <v>25</v>
      </c>
      <c r="G6" s="106" t="s">
        <v>26</v>
      </c>
      <c r="H6" s="107" t="s">
        <v>27</v>
      </c>
      <c r="I6" s="107" t="s">
        <v>28</v>
      </c>
      <c r="J6" s="107" t="s">
        <v>29</v>
      </c>
      <c r="K6" s="107" t="s">
        <v>30</v>
      </c>
    </row>
    <row r="7" spans="1:104" ht="14.25" customHeight="1" x14ac:dyDescent="0.2">
      <c r="A7" s="109" t="s">
        <v>31</v>
      </c>
      <c r="B7" s="110" t="s">
        <v>48</v>
      </c>
      <c r="C7" s="111" t="s">
        <v>49</v>
      </c>
      <c r="D7" s="112"/>
      <c r="E7" s="113"/>
      <c r="F7" s="113"/>
      <c r="G7" s="114"/>
      <c r="H7" s="115"/>
      <c r="I7" s="116"/>
      <c r="J7" s="117"/>
      <c r="K7" s="118"/>
      <c r="O7" s="119"/>
    </row>
    <row r="8" spans="1:104" x14ac:dyDescent="0.2">
      <c r="A8" s="120">
        <v>1</v>
      </c>
      <c r="B8" s="121" t="s">
        <v>50</v>
      </c>
      <c r="C8" s="122" t="s">
        <v>49</v>
      </c>
      <c r="D8" s="123" t="s">
        <v>51</v>
      </c>
      <c r="E8" s="124">
        <v>1</v>
      </c>
      <c r="F8" s="125"/>
      <c r="G8" s="126">
        <f>E8*F8</f>
        <v>0</v>
      </c>
      <c r="H8" s="127">
        <v>0</v>
      </c>
      <c r="I8" s="128">
        <f>E8*H8</f>
        <v>0</v>
      </c>
      <c r="J8" s="127"/>
      <c r="K8" s="128">
        <f>E8*J8</f>
        <v>0</v>
      </c>
      <c r="O8" s="119"/>
      <c r="Z8" s="129"/>
      <c r="AA8" s="129">
        <v>12</v>
      </c>
      <c r="AB8" s="129">
        <v>0</v>
      </c>
      <c r="AC8" s="129">
        <v>1</v>
      </c>
      <c r="AD8" s="129"/>
      <c r="AE8" s="129"/>
      <c r="AF8" s="129"/>
      <c r="AG8" s="129"/>
      <c r="AH8" s="129"/>
      <c r="AI8" s="129"/>
      <c r="AJ8" s="129"/>
      <c r="AK8" s="129"/>
      <c r="AL8" s="129"/>
      <c r="AM8" s="129"/>
      <c r="AN8" s="129"/>
      <c r="AO8" s="129"/>
      <c r="AP8" s="129"/>
      <c r="AQ8" s="129"/>
      <c r="AR8" s="129"/>
      <c r="AS8" s="129"/>
      <c r="AT8" s="129"/>
      <c r="AU8" s="129"/>
      <c r="AV8" s="129"/>
      <c r="AW8" s="129"/>
      <c r="AX8" s="129"/>
      <c r="AY8" s="129"/>
      <c r="AZ8" s="129"/>
      <c r="BA8" s="129"/>
      <c r="BB8" s="129"/>
      <c r="BC8" s="129"/>
      <c r="BD8" s="129"/>
      <c r="BE8" s="129"/>
      <c r="BF8" s="129"/>
      <c r="BG8" s="129"/>
      <c r="BH8" s="129"/>
      <c r="BI8" s="129"/>
      <c r="BJ8" s="129"/>
      <c r="BK8" s="129"/>
      <c r="CA8" s="129">
        <v>12</v>
      </c>
      <c r="CB8" s="129">
        <v>0</v>
      </c>
      <c r="CZ8" s="81">
        <v>1</v>
      </c>
    </row>
    <row r="9" spans="1:104" x14ac:dyDescent="0.2">
      <c r="A9" s="141" t="s">
        <v>36</v>
      </c>
      <c r="B9" s="142" t="s">
        <v>48</v>
      </c>
      <c r="C9" s="143" t="s">
        <v>49</v>
      </c>
      <c r="D9" s="144"/>
      <c r="E9" s="145"/>
      <c r="F9" s="145"/>
      <c r="G9" s="146">
        <f>SUM(G7:G8)</f>
        <v>0</v>
      </c>
      <c r="H9" s="147"/>
      <c r="I9" s="148">
        <f>SUM(I7:I8)</f>
        <v>0</v>
      </c>
      <c r="J9" s="149"/>
      <c r="K9" s="148">
        <f>SUM(K7:K8)</f>
        <v>0</v>
      </c>
      <c r="O9" s="119"/>
      <c r="X9" s="150">
        <f>K9</f>
        <v>0</v>
      </c>
      <c r="Y9" s="150">
        <f>I9</f>
        <v>0</v>
      </c>
      <c r="Z9" s="151">
        <f>G9</f>
        <v>0</v>
      </c>
      <c r="AA9" s="129"/>
      <c r="AB9" s="129"/>
      <c r="AC9" s="129"/>
      <c r="AD9" s="129"/>
      <c r="AE9" s="129"/>
      <c r="AF9" s="129"/>
      <c r="AG9" s="129"/>
      <c r="AH9" s="129"/>
      <c r="AI9" s="129"/>
      <c r="AJ9" s="129"/>
      <c r="AK9" s="129"/>
      <c r="AL9" s="129"/>
      <c r="AM9" s="129"/>
      <c r="AN9" s="129"/>
      <c r="AO9" s="129"/>
      <c r="AP9" s="129"/>
      <c r="AQ9" s="129"/>
      <c r="AR9" s="129"/>
      <c r="AS9" s="129"/>
      <c r="AT9" s="129"/>
      <c r="AU9" s="129"/>
      <c r="AV9" s="129"/>
      <c r="AW9" s="129"/>
      <c r="AX9" s="129"/>
      <c r="AY9" s="129"/>
      <c r="AZ9" s="129"/>
      <c r="BA9" s="152"/>
      <c r="BB9" s="152"/>
      <c r="BC9" s="152"/>
      <c r="BD9" s="152"/>
      <c r="BE9" s="152"/>
      <c r="BF9" s="152"/>
      <c r="BG9" s="129"/>
      <c r="BH9" s="129"/>
      <c r="BI9" s="129"/>
      <c r="BJ9" s="129"/>
      <c r="BK9" s="129"/>
    </row>
    <row r="10" spans="1:104" ht="14.25" customHeight="1" x14ac:dyDescent="0.2">
      <c r="A10" s="109" t="s">
        <v>31</v>
      </c>
      <c r="B10" s="110" t="s">
        <v>32</v>
      </c>
      <c r="C10" s="111" t="s">
        <v>33</v>
      </c>
      <c r="D10" s="112"/>
      <c r="E10" s="113"/>
      <c r="F10" s="113"/>
      <c r="G10" s="114"/>
      <c r="H10" s="115"/>
      <c r="I10" s="116"/>
      <c r="J10" s="117"/>
      <c r="K10" s="118"/>
      <c r="O10" s="119"/>
    </row>
    <row r="11" spans="1:104" x14ac:dyDescent="0.2">
      <c r="A11" s="120">
        <v>2</v>
      </c>
      <c r="B11" s="121" t="s">
        <v>52</v>
      </c>
      <c r="C11" s="122" t="s">
        <v>53</v>
      </c>
      <c r="D11" s="123" t="s">
        <v>54</v>
      </c>
      <c r="E11" s="124">
        <v>108.76349999999999</v>
      </c>
      <c r="F11" s="125"/>
      <c r="G11" s="126">
        <f>E11*F11</f>
        <v>0</v>
      </c>
      <c r="H11" s="127">
        <v>0</v>
      </c>
      <c r="I11" s="128">
        <f>E11*H11</f>
        <v>0</v>
      </c>
      <c r="J11" s="127">
        <v>0</v>
      </c>
      <c r="K11" s="128">
        <f>E11*J11</f>
        <v>0</v>
      </c>
      <c r="O11" s="119"/>
      <c r="Z11" s="129"/>
      <c r="AA11" s="129">
        <v>1</v>
      </c>
      <c r="AB11" s="129">
        <v>1</v>
      </c>
      <c r="AC11" s="129">
        <v>1</v>
      </c>
      <c r="AD11" s="129"/>
      <c r="AE11" s="129"/>
      <c r="AF11" s="129"/>
      <c r="AG11" s="129"/>
      <c r="AH11" s="129"/>
      <c r="AI11" s="129"/>
      <c r="AJ11" s="129"/>
      <c r="AK11" s="129"/>
      <c r="AL11" s="129"/>
      <c r="AM11" s="129"/>
      <c r="AN11" s="129"/>
      <c r="AO11" s="129"/>
      <c r="AP11" s="129"/>
      <c r="AQ11" s="129"/>
      <c r="AR11" s="129"/>
      <c r="AS11" s="129"/>
      <c r="AT11" s="129"/>
      <c r="AU11" s="129"/>
      <c r="AV11" s="129"/>
      <c r="AW11" s="129"/>
      <c r="AX11" s="129"/>
      <c r="AY11" s="129"/>
      <c r="AZ11" s="129"/>
      <c r="BA11" s="129"/>
      <c r="BB11" s="129"/>
      <c r="BC11" s="129"/>
      <c r="BD11" s="129"/>
      <c r="BE11" s="129"/>
      <c r="BF11" s="129"/>
      <c r="BG11" s="129"/>
      <c r="BH11" s="129"/>
      <c r="BI11" s="129"/>
      <c r="BJ11" s="129"/>
      <c r="BK11" s="129"/>
      <c r="CA11" s="129">
        <v>1</v>
      </c>
      <c r="CB11" s="129">
        <v>1</v>
      </c>
      <c r="CZ11" s="81">
        <v>1</v>
      </c>
    </row>
    <row r="12" spans="1:104" x14ac:dyDescent="0.2">
      <c r="A12" s="130"/>
      <c r="B12" s="131"/>
      <c r="C12" s="203" t="s">
        <v>315</v>
      </c>
      <c r="D12" s="204"/>
      <c r="E12" s="134">
        <v>108.76349999999999</v>
      </c>
      <c r="F12" s="135"/>
      <c r="G12" s="136"/>
      <c r="H12" s="137"/>
      <c r="I12" s="132"/>
      <c r="J12" s="138"/>
      <c r="K12" s="132"/>
      <c r="M12" s="139" t="s">
        <v>315</v>
      </c>
      <c r="O12" s="119"/>
      <c r="Z12" s="129"/>
      <c r="AA12" s="129"/>
      <c r="AB12" s="129"/>
      <c r="AC12" s="129"/>
      <c r="AD12" s="129"/>
      <c r="AE12" s="129"/>
      <c r="AF12" s="129"/>
      <c r="AG12" s="129"/>
      <c r="AH12" s="129"/>
      <c r="AI12" s="129"/>
      <c r="AJ12" s="129"/>
      <c r="AK12" s="129"/>
      <c r="AL12" s="129"/>
      <c r="AM12" s="129"/>
      <c r="AN12" s="129"/>
      <c r="AO12" s="129"/>
      <c r="AP12" s="129"/>
      <c r="AQ12" s="129"/>
      <c r="AR12" s="129"/>
      <c r="AS12" s="129"/>
      <c r="AT12" s="129"/>
      <c r="AU12" s="129"/>
      <c r="AV12" s="129"/>
      <c r="AW12" s="129"/>
      <c r="AX12" s="129"/>
      <c r="AY12" s="129"/>
      <c r="AZ12" s="129"/>
      <c r="BA12" s="129"/>
      <c r="BB12" s="129"/>
      <c r="BC12" s="129"/>
      <c r="BD12" s="140" t="str">
        <f>C11</f>
        <v>Odkopávky pro silnice v hor. 3 do 1000 m3</v>
      </c>
      <c r="BE12" s="129"/>
      <c r="BF12" s="129"/>
      <c r="BG12" s="129"/>
      <c r="BH12" s="129"/>
      <c r="BI12" s="129"/>
      <c r="BJ12" s="129"/>
      <c r="BK12" s="129"/>
    </row>
    <row r="13" spans="1:104" x14ac:dyDescent="0.2">
      <c r="A13" s="120">
        <v>3</v>
      </c>
      <c r="B13" s="121" t="s">
        <v>56</v>
      </c>
      <c r="C13" s="122" t="s">
        <v>57</v>
      </c>
      <c r="D13" s="123" t="s">
        <v>54</v>
      </c>
      <c r="E13" s="124">
        <v>108.76349999999999</v>
      </c>
      <c r="F13" s="125"/>
      <c r="G13" s="126">
        <f>E13*F13</f>
        <v>0</v>
      </c>
      <c r="H13" s="127">
        <v>0</v>
      </c>
      <c r="I13" s="128">
        <f>E13*H13</f>
        <v>0</v>
      </c>
      <c r="J13" s="127">
        <v>0</v>
      </c>
      <c r="K13" s="128">
        <f>E13*J13</f>
        <v>0</v>
      </c>
      <c r="O13" s="119"/>
      <c r="Z13" s="129"/>
      <c r="AA13" s="129">
        <v>1</v>
      </c>
      <c r="AB13" s="129">
        <v>1</v>
      </c>
      <c r="AC13" s="129">
        <v>1</v>
      </c>
      <c r="AD13" s="129"/>
      <c r="AE13" s="129"/>
      <c r="AF13" s="129"/>
      <c r="AG13" s="129"/>
      <c r="AH13" s="129"/>
      <c r="AI13" s="129"/>
      <c r="AJ13" s="129"/>
      <c r="AK13" s="129"/>
      <c r="AL13" s="129"/>
      <c r="AM13" s="129"/>
      <c r="AN13" s="129"/>
      <c r="AO13" s="129"/>
      <c r="AP13" s="129"/>
      <c r="AQ13" s="129"/>
      <c r="AR13" s="129"/>
      <c r="AS13" s="129"/>
      <c r="AT13" s="129"/>
      <c r="AU13" s="129"/>
      <c r="AV13" s="129"/>
      <c r="AW13" s="129"/>
      <c r="AX13" s="129"/>
      <c r="AY13" s="129"/>
      <c r="AZ13" s="129"/>
      <c r="BA13" s="129"/>
      <c r="BB13" s="129"/>
      <c r="BC13" s="129"/>
      <c r="BD13" s="129"/>
      <c r="BE13" s="129"/>
      <c r="BF13" s="129"/>
      <c r="BG13" s="129"/>
      <c r="BH13" s="129"/>
      <c r="BI13" s="129"/>
      <c r="BJ13" s="129"/>
      <c r="BK13" s="129"/>
      <c r="CA13" s="129">
        <v>1</v>
      </c>
      <c r="CB13" s="129">
        <v>1</v>
      </c>
      <c r="CZ13" s="81">
        <v>1</v>
      </c>
    </row>
    <row r="14" spans="1:104" x14ac:dyDescent="0.2">
      <c r="A14" s="120">
        <v>4</v>
      </c>
      <c r="B14" s="121" t="s">
        <v>59</v>
      </c>
      <c r="C14" s="122" t="s">
        <v>60</v>
      </c>
      <c r="D14" s="123" t="s">
        <v>54</v>
      </c>
      <c r="E14" s="124">
        <v>108.76349999999999</v>
      </c>
      <c r="F14" s="125"/>
      <c r="G14" s="126">
        <f>E14*F14</f>
        <v>0</v>
      </c>
      <c r="H14" s="127">
        <v>0</v>
      </c>
      <c r="I14" s="128">
        <f>E14*H14</f>
        <v>0</v>
      </c>
      <c r="J14" s="127">
        <v>0</v>
      </c>
      <c r="K14" s="128">
        <f>E14*J14</f>
        <v>0</v>
      </c>
      <c r="O14" s="119"/>
      <c r="Z14" s="129"/>
      <c r="AA14" s="129">
        <v>1</v>
      </c>
      <c r="AB14" s="129">
        <v>1</v>
      </c>
      <c r="AC14" s="129">
        <v>1</v>
      </c>
      <c r="AD14" s="129"/>
      <c r="AE14" s="129"/>
      <c r="AF14" s="129"/>
      <c r="AG14" s="129"/>
      <c r="AH14" s="129"/>
      <c r="AI14" s="129"/>
      <c r="AJ14" s="129"/>
      <c r="AK14" s="129"/>
      <c r="AL14" s="129"/>
      <c r="AM14" s="129"/>
      <c r="AN14" s="129"/>
      <c r="AO14" s="129"/>
      <c r="AP14" s="129"/>
      <c r="AQ14" s="129"/>
      <c r="AR14" s="129"/>
      <c r="AS14" s="129"/>
      <c r="AT14" s="129"/>
      <c r="AU14" s="129"/>
      <c r="AV14" s="129"/>
      <c r="AW14" s="129"/>
      <c r="AX14" s="129"/>
      <c r="AY14" s="129"/>
      <c r="AZ14" s="129"/>
      <c r="BA14" s="129"/>
      <c r="BB14" s="129"/>
      <c r="BC14" s="129"/>
      <c r="BD14" s="129"/>
      <c r="BE14" s="129"/>
      <c r="BF14" s="129"/>
      <c r="BG14" s="129"/>
      <c r="BH14" s="129"/>
      <c r="BI14" s="129"/>
      <c r="BJ14" s="129"/>
      <c r="BK14" s="129"/>
      <c r="CA14" s="129">
        <v>1</v>
      </c>
      <c r="CB14" s="129">
        <v>1</v>
      </c>
      <c r="CZ14" s="81">
        <v>1</v>
      </c>
    </row>
    <row r="15" spans="1:104" x14ac:dyDescent="0.2">
      <c r="A15" s="120">
        <v>5</v>
      </c>
      <c r="B15" s="121" t="s">
        <v>61</v>
      </c>
      <c r="C15" s="122" t="s">
        <v>62</v>
      </c>
      <c r="D15" s="123" t="s">
        <v>54</v>
      </c>
      <c r="E15" s="124">
        <v>92.423500000000004</v>
      </c>
      <c r="F15" s="125"/>
      <c r="G15" s="126">
        <f>E15*F15</f>
        <v>0</v>
      </c>
      <c r="H15" s="127">
        <v>0</v>
      </c>
      <c r="I15" s="128">
        <f>E15*H15</f>
        <v>0</v>
      </c>
      <c r="J15" s="127">
        <v>0</v>
      </c>
      <c r="K15" s="128">
        <f>E15*J15</f>
        <v>0</v>
      </c>
      <c r="O15" s="119"/>
      <c r="Z15" s="129"/>
      <c r="AA15" s="129">
        <v>1</v>
      </c>
      <c r="AB15" s="129">
        <v>1</v>
      </c>
      <c r="AC15" s="129">
        <v>1</v>
      </c>
      <c r="AD15" s="129"/>
      <c r="AE15" s="129"/>
      <c r="AF15" s="129"/>
      <c r="AG15" s="129"/>
      <c r="AH15" s="129"/>
      <c r="AI15" s="129"/>
      <c r="AJ15" s="129"/>
      <c r="AK15" s="129"/>
      <c r="AL15" s="129"/>
      <c r="AM15" s="129"/>
      <c r="AN15" s="129"/>
      <c r="AO15" s="129"/>
      <c r="AP15" s="129"/>
      <c r="AQ15" s="129"/>
      <c r="AR15" s="129"/>
      <c r="AS15" s="129"/>
      <c r="AT15" s="129"/>
      <c r="AU15" s="129"/>
      <c r="AV15" s="129"/>
      <c r="AW15" s="129"/>
      <c r="AX15" s="129"/>
      <c r="AY15" s="129"/>
      <c r="AZ15" s="129"/>
      <c r="BA15" s="129"/>
      <c r="BB15" s="129"/>
      <c r="BC15" s="129"/>
      <c r="BD15" s="129"/>
      <c r="BE15" s="129"/>
      <c r="BF15" s="129"/>
      <c r="BG15" s="129"/>
      <c r="BH15" s="129"/>
      <c r="BI15" s="129"/>
      <c r="BJ15" s="129"/>
      <c r="BK15" s="129"/>
      <c r="CA15" s="129">
        <v>1</v>
      </c>
      <c r="CB15" s="129">
        <v>1</v>
      </c>
      <c r="CZ15" s="81">
        <v>1</v>
      </c>
    </row>
    <row r="16" spans="1:104" x14ac:dyDescent="0.2">
      <c r="A16" s="130"/>
      <c r="B16" s="131"/>
      <c r="C16" s="203" t="s">
        <v>316</v>
      </c>
      <c r="D16" s="204"/>
      <c r="E16" s="134">
        <v>92.423500000000004</v>
      </c>
      <c r="F16" s="135"/>
      <c r="G16" s="136"/>
      <c r="H16" s="137"/>
      <c r="I16" s="132"/>
      <c r="J16" s="138"/>
      <c r="K16" s="132"/>
      <c r="M16" s="139" t="s">
        <v>316</v>
      </c>
      <c r="O16" s="119"/>
      <c r="Z16" s="129"/>
      <c r="AA16" s="129"/>
      <c r="AB16" s="129"/>
      <c r="AC16" s="129"/>
      <c r="AD16" s="129"/>
      <c r="AE16" s="129"/>
      <c r="AF16" s="129"/>
      <c r="AG16" s="129"/>
      <c r="AH16" s="129"/>
      <c r="AI16" s="129"/>
      <c r="AJ16" s="129"/>
      <c r="AK16" s="129"/>
      <c r="AL16" s="129"/>
      <c r="AM16" s="129"/>
      <c r="AN16" s="129"/>
      <c r="AO16" s="129"/>
      <c r="AP16" s="129"/>
      <c r="AQ16" s="129"/>
      <c r="AR16" s="129"/>
      <c r="AS16" s="129"/>
      <c r="AT16" s="129"/>
      <c r="AU16" s="129"/>
      <c r="AV16" s="129"/>
      <c r="AW16" s="129"/>
      <c r="AX16" s="129"/>
      <c r="AY16" s="129"/>
      <c r="AZ16" s="129"/>
      <c r="BA16" s="129"/>
      <c r="BB16" s="129"/>
      <c r="BC16" s="129"/>
      <c r="BD16" s="140" t="str">
        <f>C15</f>
        <v>Uložení sypaniny na skládku</v>
      </c>
      <c r="BE16" s="129"/>
      <c r="BF16" s="129"/>
      <c r="BG16" s="129"/>
      <c r="BH16" s="129"/>
      <c r="BI16" s="129"/>
      <c r="BJ16" s="129"/>
      <c r="BK16" s="129"/>
    </row>
    <row r="17" spans="1:104" x14ac:dyDescent="0.2">
      <c r="A17" s="120">
        <v>6</v>
      </c>
      <c r="B17" s="121" t="s">
        <v>64</v>
      </c>
      <c r="C17" s="122" t="s">
        <v>65</v>
      </c>
      <c r="D17" s="123" t="s">
        <v>54</v>
      </c>
      <c r="E17" s="124">
        <v>16.34</v>
      </c>
      <c r="F17" s="125"/>
      <c r="G17" s="126">
        <f>E17*F17</f>
        <v>0</v>
      </c>
      <c r="H17" s="127">
        <v>0</v>
      </c>
      <c r="I17" s="128">
        <f>E17*H17</f>
        <v>0</v>
      </c>
      <c r="J17" s="127">
        <v>0</v>
      </c>
      <c r="K17" s="128">
        <f>E17*J17</f>
        <v>0</v>
      </c>
      <c r="O17" s="119"/>
      <c r="Z17" s="129"/>
      <c r="AA17" s="129">
        <v>1</v>
      </c>
      <c r="AB17" s="129">
        <v>1</v>
      </c>
      <c r="AC17" s="129">
        <v>1</v>
      </c>
      <c r="AD17" s="129"/>
      <c r="AE17" s="129"/>
      <c r="AF17" s="129"/>
      <c r="AG17" s="129"/>
      <c r="AH17" s="129"/>
      <c r="AI17" s="129"/>
      <c r="AJ17" s="129"/>
      <c r="AK17" s="129"/>
      <c r="AL17" s="129"/>
      <c r="AM17" s="129"/>
      <c r="AN17" s="129"/>
      <c r="AO17" s="129"/>
      <c r="AP17" s="129"/>
      <c r="AQ17" s="129"/>
      <c r="AR17" s="129"/>
      <c r="AS17" s="129"/>
      <c r="AT17" s="129"/>
      <c r="AU17" s="129"/>
      <c r="AV17" s="129"/>
      <c r="AW17" s="129"/>
      <c r="AX17" s="129"/>
      <c r="AY17" s="129"/>
      <c r="AZ17" s="129"/>
      <c r="BA17" s="129"/>
      <c r="BB17" s="129"/>
      <c r="BC17" s="129"/>
      <c r="BD17" s="129"/>
      <c r="BE17" s="129"/>
      <c r="BF17" s="129"/>
      <c r="BG17" s="129"/>
      <c r="BH17" s="129"/>
      <c r="BI17" s="129"/>
      <c r="BJ17" s="129"/>
      <c r="BK17" s="129"/>
      <c r="CA17" s="129">
        <v>1</v>
      </c>
      <c r="CB17" s="129">
        <v>1</v>
      </c>
      <c r="CZ17" s="81">
        <v>1</v>
      </c>
    </row>
    <row r="18" spans="1:104" x14ac:dyDescent="0.2">
      <c r="A18" s="130"/>
      <c r="B18" s="131"/>
      <c r="C18" s="203" t="s">
        <v>317</v>
      </c>
      <c r="D18" s="204"/>
      <c r="E18" s="134">
        <v>16.34</v>
      </c>
      <c r="F18" s="135"/>
      <c r="G18" s="136"/>
      <c r="H18" s="137"/>
      <c r="I18" s="132"/>
      <c r="J18" s="138"/>
      <c r="K18" s="132"/>
      <c r="M18" s="139" t="s">
        <v>317</v>
      </c>
      <c r="O18" s="11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40" t="str">
        <f>C17</f>
        <v>Zásyp jam, rýh, šachet se zhutněním</v>
      </c>
      <c r="BE18" s="129"/>
      <c r="BF18" s="129"/>
      <c r="BG18" s="129"/>
      <c r="BH18" s="129"/>
      <c r="BI18" s="129"/>
      <c r="BJ18" s="129"/>
      <c r="BK18" s="129"/>
    </row>
    <row r="19" spans="1:104" x14ac:dyDescent="0.2">
      <c r="A19" s="120">
        <v>7</v>
      </c>
      <c r="B19" s="121" t="s">
        <v>67</v>
      </c>
      <c r="C19" s="122" t="s">
        <v>68</v>
      </c>
      <c r="D19" s="123" t="s">
        <v>35</v>
      </c>
      <c r="E19" s="124">
        <v>392.57</v>
      </c>
      <c r="F19" s="125"/>
      <c r="G19" s="126">
        <f>E19*F19</f>
        <v>0</v>
      </c>
      <c r="H19" s="127">
        <v>0</v>
      </c>
      <c r="I19" s="128">
        <f>E19*H19</f>
        <v>0</v>
      </c>
      <c r="J19" s="127">
        <v>0</v>
      </c>
      <c r="K19" s="128">
        <f>E19*J19</f>
        <v>0</v>
      </c>
      <c r="O19" s="119"/>
      <c r="Z19" s="129"/>
      <c r="AA19" s="129">
        <v>1</v>
      </c>
      <c r="AB19" s="129">
        <v>1</v>
      </c>
      <c r="AC19" s="129">
        <v>1</v>
      </c>
      <c r="AD19" s="129"/>
      <c r="AE19" s="129"/>
      <c r="AF19" s="129"/>
      <c r="AG19" s="129"/>
      <c r="AH19" s="129"/>
      <c r="AI19" s="129"/>
      <c r="AJ19" s="129"/>
      <c r="AK19" s="129"/>
      <c r="AL19" s="129"/>
      <c r="AM19" s="129"/>
      <c r="AN19" s="129"/>
      <c r="AO19" s="129"/>
      <c r="AP19" s="129"/>
      <c r="AQ19" s="129"/>
      <c r="AR19" s="129"/>
      <c r="AS19" s="129"/>
      <c r="AT19" s="129"/>
      <c r="AU19" s="129"/>
      <c r="AV19" s="129"/>
      <c r="AW19" s="129"/>
      <c r="AX19" s="129"/>
      <c r="AY19" s="129"/>
      <c r="AZ19" s="129"/>
      <c r="BA19" s="129"/>
      <c r="BB19" s="129"/>
      <c r="BC19" s="129"/>
      <c r="BD19" s="129"/>
      <c r="BE19" s="129"/>
      <c r="BF19" s="129"/>
      <c r="BG19" s="129"/>
      <c r="BH19" s="129"/>
      <c r="BI19" s="129"/>
      <c r="BJ19" s="129"/>
      <c r="BK19" s="129"/>
      <c r="CA19" s="129">
        <v>1</v>
      </c>
      <c r="CB19" s="129">
        <v>1</v>
      </c>
      <c r="CZ19" s="81">
        <v>1</v>
      </c>
    </row>
    <row r="20" spans="1:104" x14ac:dyDescent="0.2">
      <c r="A20" s="130"/>
      <c r="B20" s="131"/>
      <c r="C20" s="203" t="s">
        <v>318</v>
      </c>
      <c r="D20" s="204"/>
      <c r="E20" s="134">
        <v>392.57</v>
      </c>
      <c r="F20" s="135"/>
      <c r="G20" s="136"/>
      <c r="H20" s="137"/>
      <c r="I20" s="132"/>
      <c r="J20" s="138"/>
      <c r="K20" s="132"/>
      <c r="M20" s="139" t="s">
        <v>318</v>
      </c>
      <c r="O20" s="119"/>
      <c r="Z20" s="129"/>
      <c r="AA20" s="129"/>
      <c r="AB20" s="129"/>
      <c r="AC20" s="129"/>
      <c r="AD20" s="129"/>
      <c r="AE20" s="129"/>
      <c r="AF20" s="129"/>
      <c r="AG20" s="129"/>
      <c r="AH20" s="129"/>
      <c r="AI20" s="129"/>
      <c r="AJ20" s="129"/>
      <c r="AK20" s="129"/>
      <c r="AL20" s="129"/>
      <c r="AM20" s="129"/>
      <c r="AN20" s="129"/>
      <c r="AO20" s="129"/>
      <c r="AP20" s="129"/>
      <c r="AQ20" s="129"/>
      <c r="AR20" s="129"/>
      <c r="AS20" s="129"/>
      <c r="AT20" s="129"/>
      <c r="AU20" s="129"/>
      <c r="AV20" s="129"/>
      <c r="AW20" s="129"/>
      <c r="AX20" s="129"/>
      <c r="AY20" s="129"/>
      <c r="AZ20" s="129"/>
      <c r="BA20" s="129"/>
      <c r="BB20" s="129"/>
      <c r="BC20" s="129"/>
      <c r="BD20" s="140" t="str">
        <f>C19</f>
        <v>Úprava pláně v zářezech v hor. 1-4, se zhutněním</v>
      </c>
      <c r="BE20" s="129"/>
      <c r="BF20" s="129"/>
      <c r="BG20" s="129"/>
      <c r="BH20" s="129"/>
      <c r="BI20" s="129"/>
      <c r="BJ20" s="129"/>
      <c r="BK20" s="129"/>
    </row>
    <row r="21" spans="1:104" x14ac:dyDescent="0.2">
      <c r="A21" s="141" t="s">
        <v>36</v>
      </c>
      <c r="B21" s="142" t="s">
        <v>32</v>
      </c>
      <c r="C21" s="143" t="s">
        <v>33</v>
      </c>
      <c r="D21" s="144"/>
      <c r="E21" s="145"/>
      <c r="F21" s="145"/>
      <c r="G21" s="146">
        <f>SUM(G10:G20)</f>
        <v>0</v>
      </c>
      <c r="H21" s="147"/>
      <c r="I21" s="148">
        <f>SUM(I10:I20)</f>
        <v>0</v>
      </c>
      <c r="J21" s="149"/>
      <c r="K21" s="148">
        <f>SUM(K10:K20)</f>
        <v>0</v>
      </c>
      <c r="O21" s="119"/>
      <c r="X21" s="150">
        <f>K21</f>
        <v>0</v>
      </c>
      <c r="Y21" s="150">
        <f>I21</f>
        <v>0</v>
      </c>
      <c r="Z21" s="151">
        <f>G21</f>
        <v>0</v>
      </c>
      <c r="AA21" s="129"/>
      <c r="AB21" s="129"/>
      <c r="AC21" s="129"/>
      <c r="AD21" s="129"/>
      <c r="AE21" s="129"/>
      <c r="AF21" s="129"/>
      <c r="AG21" s="129"/>
      <c r="AH21" s="129"/>
      <c r="AI21" s="129"/>
      <c r="AJ21" s="129"/>
      <c r="AK21" s="129"/>
      <c r="AL21" s="129"/>
      <c r="AM21" s="129"/>
      <c r="AN21" s="129"/>
      <c r="AO21" s="129"/>
      <c r="AP21" s="129"/>
      <c r="AQ21" s="129"/>
      <c r="AR21" s="129"/>
      <c r="AS21" s="129"/>
      <c r="AT21" s="129"/>
      <c r="AU21" s="129"/>
      <c r="AV21" s="129"/>
      <c r="AW21" s="129"/>
      <c r="AX21" s="129"/>
      <c r="AY21" s="129"/>
      <c r="AZ21" s="129"/>
      <c r="BA21" s="152"/>
      <c r="BB21" s="152"/>
      <c r="BC21" s="152"/>
      <c r="BD21" s="152"/>
      <c r="BE21" s="152"/>
      <c r="BF21" s="152"/>
      <c r="BG21" s="129"/>
      <c r="BH21" s="129"/>
      <c r="BI21" s="129"/>
      <c r="BJ21" s="129"/>
      <c r="BK21" s="129"/>
    </row>
    <row r="22" spans="1:104" ht="14.25" customHeight="1" x14ac:dyDescent="0.2">
      <c r="A22" s="109" t="s">
        <v>31</v>
      </c>
      <c r="B22" s="110" t="s">
        <v>70</v>
      </c>
      <c r="C22" s="111" t="s">
        <v>71</v>
      </c>
      <c r="D22" s="112"/>
      <c r="E22" s="113"/>
      <c r="F22" s="113"/>
      <c r="G22" s="114"/>
      <c r="H22" s="115"/>
      <c r="I22" s="116"/>
      <c r="J22" s="117"/>
      <c r="K22" s="118"/>
      <c r="O22" s="119"/>
    </row>
    <row r="23" spans="1:104" x14ac:dyDescent="0.2">
      <c r="A23" s="120">
        <v>8</v>
      </c>
      <c r="B23" s="121" t="s">
        <v>72</v>
      </c>
      <c r="C23" s="122" t="s">
        <v>73</v>
      </c>
      <c r="D23" s="123" t="s">
        <v>35</v>
      </c>
      <c r="E23" s="124">
        <v>81.7</v>
      </c>
      <c r="F23" s="125"/>
      <c r="G23" s="126">
        <f>E23*F23</f>
        <v>0</v>
      </c>
      <c r="H23" s="127">
        <v>0</v>
      </c>
      <c r="I23" s="128">
        <f>E23*H23</f>
        <v>0</v>
      </c>
      <c r="J23" s="127">
        <v>0</v>
      </c>
      <c r="K23" s="128">
        <f>E23*J23</f>
        <v>0</v>
      </c>
      <c r="O23" s="119"/>
      <c r="Z23" s="129"/>
      <c r="AA23" s="129">
        <v>1</v>
      </c>
      <c r="AB23" s="129">
        <v>1</v>
      </c>
      <c r="AC23" s="129">
        <v>1</v>
      </c>
      <c r="AD23" s="129"/>
      <c r="AE23" s="129"/>
      <c r="AF23" s="129"/>
      <c r="AG23" s="129"/>
      <c r="AH23" s="129"/>
      <c r="AI23" s="129"/>
      <c r="AJ23" s="129"/>
      <c r="AK23" s="129"/>
      <c r="AL23" s="129"/>
      <c r="AM23" s="129"/>
      <c r="AN23" s="129"/>
      <c r="AO23" s="129"/>
      <c r="AP23" s="129"/>
      <c r="AQ23" s="129"/>
      <c r="AR23" s="129"/>
      <c r="AS23" s="129"/>
      <c r="AT23" s="129"/>
      <c r="AU23" s="129"/>
      <c r="AV23" s="129"/>
      <c r="AW23" s="129"/>
      <c r="AX23" s="129"/>
      <c r="AY23" s="129"/>
      <c r="AZ23" s="129"/>
      <c r="BA23" s="129"/>
      <c r="BB23" s="129"/>
      <c r="BC23" s="129"/>
      <c r="BD23" s="129"/>
      <c r="BE23" s="129"/>
      <c r="BF23" s="129"/>
      <c r="BG23" s="129"/>
      <c r="BH23" s="129"/>
      <c r="BI23" s="129"/>
      <c r="BJ23" s="129"/>
      <c r="BK23" s="129"/>
      <c r="CA23" s="129">
        <v>1</v>
      </c>
      <c r="CB23" s="129">
        <v>1</v>
      </c>
      <c r="CZ23" s="81">
        <v>1</v>
      </c>
    </row>
    <row r="24" spans="1:104" x14ac:dyDescent="0.2">
      <c r="A24" s="130"/>
      <c r="B24" s="131"/>
      <c r="C24" s="203" t="s">
        <v>319</v>
      </c>
      <c r="D24" s="204"/>
      <c r="E24" s="134">
        <v>81.7</v>
      </c>
      <c r="F24" s="135"/>
      <c r="G24" s="136"/>
      <c r="H24" s="137"/>
      <c r="I24" s="132"/>
      <c r="J24" s="138"/>
      <c r="K24" s="132"/>
      <c r="M24" s="139" t="s">
        <v>319</v>
      </c>
      <c r="O24" s="119"/>
      <c r="Z24" s="129"/>
      <c r="AA24" s="129"/>
      <c r="AB24" s="129"/>
      <c r="AC24" s="129"/>
      <c r="AD24" s="129"/>
      <c r="AE24" s="129"/>
      <c r="AF24" s="129"/>
      <c r="AG24" s="129"/>
      <c r="AH24" s="129"/>
      <c r="AI24" s="129"/>
      <c r="AJ24" s="129"/>
      <c r="AK24" s="129"/>
      <c r="AL24" s="129"/>
      <c r="AM24" s="129"/>
      <c r="AN24" s="129"/>
      <c r="AO24" s="129"/>
      <c r="AP24" s="129"/>
      <c r="AQ24" s="129"/>
      <c r="AR24" s="129"/>
      <c r="AS24" s="129"/>
      <c r="AT24" s="129"/>
      <c r="AU24" s="129"/>
      <c r="AV24" s="129"/>
      <c r="AW24" s="129"/>
      <c r="AX24" s="129"/>
      <c r="AY24" s="129"/>
      <c r="AZ24" s="129"/>
      <c r="BA24" s="129"/>
      <c r="BB24" s="129"/>
      <c r="BC24" s="129"/>
      <c r="BD24" s="140" t="str">
        <f>C23</f>
        <v>Založení trávníku parkového výsevem v rovině</v>
      </c>
      <c r="BE24" s="129"/>
      <c r="BF24" s="129"/>
      <c r="BG24" s="129"/>
      <c r="BH24" s="129"/>
      <c r="BI24" s="129"/>
      <c r="BJ24" s="129"/>
      <c r="BK24" s="129"/>
    </row>
    <row r="25" spans="1:104" x14ac:dyDescent="0.2">
      <c r="A25" s="120">
        <v>9</v>
      </c>
      <c r="B25" s="121" t="s">
        <v>75</v>
      </c>
      <c r="C25" s="122" t="s">
        <v>76</v>
      </c>
      <c r="D25" s="123" t="s">
        <v>35</v>
      </c>
      <c r="E25" s="124">
        <v>49.02</v>
      </c>
      <c r="F25" s="125"/>
      <c r="G25" s="126">
        <f>E25*F25</f>
        <v>0</v>
      </c>
      <c r="H25" s="127">
        <v>0</v>
      </c>
      <c r="I25" s="128">
        <f>E25*H25</f>
        <v>0</v>
      </c>
      <c r="J25" s="127">
        <v>0</v>
      </c>
      <c r="K25" s="128">
        <f>E25*J25</f>
        <v>0</v>
      </c>
      <c r="O25" s="119"/>
      <c r="Z25" s="129"/>
      <c r="AA25" s="129">
        <v>1</v>
      </c>
      <c r="AB25" s="129">
        <v>1</v>
      </c>
      <c r="AC25" s="129">
        <v>1</v>
      </c>
      <c r="AD25" s="129"/>
      <c r="AE25" s="129"/>
      <c r="AF25" s="129"/>
      <c r="AG25" s="129"/>
      <c r="AH25" s="129"/>
      <c r="AI25" s="129"/>
      <c r="AJ25" s="129"/>
      <c r="AK25" s="129"/>
      <c r="AL25" s="129"/>
      <c r="AM25" s="129"/>
      <c r="AN25" s="129"/>
      <c r="AO25" s="129"/>
      <c r="AP25" s="129"/>
      <c r="AQ25" s="129"/>
      <c r="AR25" s="129"/>
      <c r="AS25" s="129"/>
      <c r="AT25" s="129"/>
      <c r="AU25" s="129"/>
      <c r="AV25" s="129"/>
      <c r="AW25" s="129"/>
      <c r="AX25" s="129"/>
      <c r="AY25" s="129"/>
      <c r="AZ25" s="129"/>
      <c r="BA25" s="129"/>
      <c r="BB25" s="129"/>
      <c r="BC25" s="129"/>
      <c r="BD25" s="129"/>
      <c r="BE25" s="129"/>
      <c r="BF25" s="129"/>
      <c r="BG25" s="129"/>
      <c r="BH25" s="129"/>
      <c r="BI25" s="129"/>
      <c r="BJ25" s="129"/>
      <c r="BK25" s="129"/>
      <c r="CA25" s="129">
        <v>1</v>
      </c>
      <c r="CB25" s="129">
        <v>1</v>
      </c>
      <c r="CZ25" s="81">
        <v>1</v>
      </c>
    </row>
    <row r="26" spans="1:104" x14ac:dyDescent="0.2">
      <c r="A26" s="130"/>
      <c r="B26" s="131"/>
      <c r="C26" s="203" t="s">
        <v>320</v>
      </c>
      <c r="D26" s="204"/>
      <c r="E26" s="134">
        <v>49.02</v>
      </c>
      <c r="F26" s="135"/>
      <c r="G26" s="136"/>
      <c r="H26" s="137"/>
      <c r="I26" s="132"/>
      <c r="J26" s="138"/>
      <c r="K26" s="132"/>
      <c r="M26" s="139" t="s">
        <v>320</v>
      </c>
      <c r="O26" s="119"/>
      <c r="Z26" s="129"/>
      <c r="AA26" s="129"/>
      <c r="AB26" s="129"/>
      <c r="AC26" s="129"/>
      <c r="AD26" s="129"/>
      <c r="AE26" s="129"/>
      <c r="AF26" s="129"/>
      <c r="AG26" s="129"/>
      <c r="AH26" s="129"/>
      <c r="AI26" s="129"/>
      <c r="AJ26" s="129"/>
      <c r="AK26" s="129"/>
      <c r="AL26" s="129"/>
      <c r="AM26" s="129"/>
      <c r="AN26" s="129"/>
      <c r="AO26" s="129"/>
      <c r="AP26" s="129"/>
      <c r="AQ26" s="129"/>
      <c r="AR26" s="129"/>
      <c r="AS26" s="129"/>
      <c r="AT26" s="129"/>
      <c r="AU26" s="129"/>
      <c r="AV26" s="129"/>
      <c r="AW26" s="129"/>
      <c r="AX26" s="129"/>
      <c r="AY26" s="129"/>
      <c r="AZ26" s="129"/>
      <c r="BA26" s="129"/>
      <c r="BB26" s="129"/>
      <c r="BC26" s="129"/>
      <c r="BD26" s="140" t="str">
        <f>C25</f>
        <v>Rozprostření ornice, rovina, tl. do 10 cm</v>
      </c>
      <c r="BE26" s="129"/>
      <c r="BF26" s="129"/>
      <c r="BG26" s="129"/>
      <c r="BH26" s="129"/>
      <c r="BI26" s="129"/>
      <c r="BJ26" s="129"/>
      <c r="BK26" s="129"/>
    </row>
    <row r="27" spans="1:104" x14ac:dyDescent="0.2">
      <c r="A27" s="120">
        <v>10</v>
      </c>
      <c r="B27" s="121" t="s">
        <v>78</v>
      </c>
      <c r="C27" s="122" t="s">
        <v>79</v>
      </c>
      <c r="D27" s="123" t="s">
        <v>35</v>
      </c>
      <c r="E27" s="124">
        <v>81.7</v>
      </c>
      <c r="F27" s="125"/>
      <c r="G27" s="126">
        <f>E27*F27</f>
        <v>0</v>
      </c>
      <c r="H27" s="127">
        <v>0</v>
      </c>
      <c r="I27" s="128">
        <f>E27*H27</f>
        <v>0</v>
      </c>
      <c r="J27" s="127">
        <v>0</v>
      </c>
      <c r="K27" s="128">
        <f>E27*J27</f>
        <v>0</v>
      </c>
      <c r="O27" s="119"/>
      <c r="Z27" s="129"/>
      <c r="AA27" s="129">
        <v>1</v>
      </c>
      <c r="AB27" s="129">
        <v>1</v>
      </c>
      <c r="AC27" s="129">
        <v>1</v>
      </c>
      <c r="AD27" s="129"/>
      <c r="AE27" s="129"/>
      <c r="AF27" s="129"/>
      <c r="AG27" s="129"/>
      <c r="AH27" s="129"/>
      <c r="AI27" s="129"/>
      <c r="AJ27" s="129"/>
      <c r="AK27" s="129"/>
      <c r="AL27" s="129"/>
      <c r="AM27" s="129"/>
      <c r="AN27" s="129"/>
      <c r="AO27" s="129"/>
      <c r="AP27" s="129"/>
      <c r="AQ27" s="129"/>
      <c r="AR27" s="129"/>
      <c r="AS27" s="129"/>
      <c r="AT27" s="129"/>
      <c r="AU27" s="129"/>
      <c r="AV27" s="129"/>
      <c r="AW27" s="129"/>
      <c r="AX27" s="129"/>
      <c r="AY27" s="129"/>
      <c r="AZ27" s="129"/>
      <c r="BA27" s="129"/>
      <c r="BB27" s="129"/>
      <c r="BC27" s="129"/>
      <c r="BD27" s="129"/>
      <c r="BE27" s="129"/>
      <c r="BF27" s="129"/>
      <c r="BG27" s="129"/>
      <c r="BH27" s="129"/>
      <c r="BI27" s="129"/>
      <c r="BJ27" s="129"/>
      <c r="BK27" s="129"/>
      <c r="CA27" s="129">
        <v>1</v>
      </c>
      <c r="CB27" s="129">
        <v>1</v>
      </c>
      <c r="CZ27" s="81">
        <v>1</v>
      </c>
    </row>
    <row r="28" spans="1:104" x14ac:dyDescent="0.2">
      <c r="A28" s="120">
        <v>11</v>
      </c>
      <c r="B28" s="121" t="s">
        <v>80</v>
      </c>
      <c r="C28" s="122" t="s">
        <v>81</v>
      </c>
      <c r="D28" s="123" t="s">
        <v>35</v>
      </c>
      <c r="E28" s="124">
        <v>81.7</v>
      </c>
      <c r="F28" s="125"/>
      <c r="G28" s="126">
        <f>E28*F28</f>
        <v>0</v>
      </c>
      <c r="H28" s="127">
        <v>0</v>
      </c>
      <c r="I28" s="128">
        <f>E28*H28</f>
        <v>0</v>
      </c>
      <c r="J28" s="127">
        <v>0</v>
      </c>
      <c r="K28" s="128">
        <f>E28*J28</f>
        <v>0</v>
      </c>
      <c r="O28" s="119"/>
      <c r="Z28" s="129"/>
      <c r="AA28" s="129">
        <v>1</v>
      </c>
      <c r="AB28" s="129">
        <v>1</v>
      </c>
      <c r="AC28" s="129">
        <v>1</v>
      </c>
      <c r="AD28" s="129"/>
      <c r="AE28" s="129"/>
      <c r="AF28" s="129"/>
      <c r="AG28" s="129"/>
      <c r="AH28" s="129"/>
      <c r="AI28" s="129"/>
      <c r="AJ28" s="129"/>
      <c r="AK28" s="129"/>
      <c r="AL28" s="129"/>
      <c r="AM28" s="129"/>
      <c r="AN28" s="129"/>
      <c r="AO28" s="129"/>
      <c r="AP28" s="129"/>
      <c r="AQ28" s="129"/>
      <c r="AR28" s="129"/>
      <c r="AS28" s="129"/>
      <c r="AT28" s="129"/>
      <c r="AU28" s="129"/>
      <c r="AV28" s="129"/>
      <c r="AW28" s="129"/>
      <c r="AX28" s="129"/>
      <c r="AY28" s="129"/>
      <c r="AZ28" s="129"/>
      <c r="BA28" s="129"/>
      <c r="BB28" s="129"/>
      <c r="BC28" s="129"/>
      <c r="BD28" s="129"/>
      <c r="BE28" s="129"/>
      <c r="BF28" s="129"/>
      <c r="BG28" s="129"/>
      <c r="BH28" s="129"/>
      <c r="BI28" s="129"/>
      <c r="BJ28" s="129"/>
      <c r="BK28" s="129"/>
      <c r="CA28" s="129">
        <v>1</v>
      </c>
      <c r="CB28" s="129">
        <v>1</v>
      </c>
      <c r="CZ28" s="81">
        <v>1</v>
      </c>
    </row>
    <row r="29" spans="1:104" x14ac:dyDescent="0.2">
      <c r="A29" s="120">
        <v>12</v>
      </c>
      <c r="B29" s="121" t="s">
        <v>82</v>
      </c>
      <c r="C29" s="122" t="s">
        <v>83</v>
      </c>
      <c r="D29" s="123" t="s">
        <v>35</v>
      </c>
      <c r="E29" s="124">
        <v>81.7</v>
      </c>
      <c r="F29" s="125"/>
      <c r="G29" s="126">
        <f>E29*F29</f>
        <v>0</v>
      </c>
      <c r="H29" s="127">
        <v>0</v>
      </c>
      <c r="I29" s="128">
        <f>E29*H29</f>
        <v>0</v>
      </c>
      <c r="J29" s="127">
        <v>0</v>
      </c>
      <c r="K29" s="128">
        <f>E29*J29</f>
        <v>0</v>
      </c>
      <c r="O29" s="119"/>
      <c r="Z29" s="129"/>
      <c r="AA29" s="129">
        <v>1</v>
      </c>
      <c r="AB29" s="129">
        <v>1</v>
      </c>
      <c r="AC29" s="129">
        <v>1</v>
      </c>
      <c r="AD29" s="129"/>
      <c r="AE29" s="129"/>
      <c r="AF29" s="129"/>
      <c r="AG29" s="129"/>
      <c r="AH29" s="129"/>
      <c r="AI29" s="129"/>
      <c r="AJ29" s="129"/>
      <c r="AK29" s="129"/>
      <c r="AL29" s="129"/>
      <c r="AM29" s="129"/>
      <c r="AN29" s="129"/>
      <c r="AO29" s="129"/>
      <c r="AP29" s="129"/>
      <c r="AQ29" s="129"/>
      <c r="AR29" s="129"/>
      <c r="AS29" s="129"/>
      <c r="AT29" s="129"/>
      <c r="AU29" s="129"/>
      <c r="AV29" s="129"/>
      <c r="AW29" s="129"/>
      <c r="AX29" s="129"/>
      <c r="AY29" s="129"/>
      <c r="AZ29" s="129"/>
      <c r="BA29" s="129"/>
      <c r="BB29" s="129"/>
      <c r="BC29" s="129"/>
      <c r="BD29" s="129"/>
      <c r="BE29" s="129"/>
      <c r="BF29" s="129"/>
      <c r="BG29" s="129"/>
      <c r="BH29" s="129"/>
      <c r="BI29" s="129"/>
      <c r="BJ29" s="129"/>
      <c r="BK29" s="129"/>
      <c r="CA29" s="129">
        <v>1</v>
      </c>
      <c r="CB29" s="129">
        <v>1</v>
      </c>
      <c r="CZ29" s="81">
        <v>1</v>
      </c>
    </row>
    <row r="30" spans="1:104" x14ac:dyDescent="0.2">
      <c r="A30" s="120">
        <v>13</v>
      </c>
      <c r="B30" s="121" t="s">
        <v>84</v>
      </c>
      <c r="C30" s="122" t="s">
        <v>85</v>
      </c>
      <c r="D30" s="123" t="s">
        <v>86</v>
      </c>
      <c r="E30" s="124">
        <v>22.876000000000001</v>
      </c>
      <c r="F30" s="125"/>
      <c r="G30" s="126">
        <f>E30*F30</f>
        <v>0</v>
      </c>
      <c r="H30" s="127">
        <v>9.9999999999944599E-4</v>
      </c>
      <c r="I30" s="128">
        <f>E30*H30</f>
        <v>2.2875999999987327E-2</v>
      </c>
      <c r="J30" s="127"/>
      <c r="K30" s="128">
        <f>E30*J30</f>
        <v>0</v>
      </c>
      <c r="O30" s="119"/>
      <c r="Z30" s="129"/>
      <c r="AA30" s="129">
        <v>3</v>
      </c>
      <c r="AB30" s="129">
        <v>1</v>
      </c>
      <c r="AC30" s="129">
        <v>572410</v>
      </c>
      <c r="AD30" s="129"/>
      <c r="AE30" s="129"/>
      <c r="AF30" s="129"/>
      <c r="AG30" s="129"/>
      <c r="AH30" s="129"/>
      <c r="AI30" s="129"/>
      <c r="AJ30" s="129"/>
      <c r="AK30" s="129"/>
      <c r="AL30" s="129"/>
      <c r="AM30" s="129"/>
      <c r="AN30" s="129"/>
      <c r="AO30" s="129"/>
      <c r="AP30" s="129"/>
      <c r="AQ30" s="129"/>
      <c r="AR30" s="129"/>
      <c r="AS30" s="129"/>
      <c r="AT30" s="129"/>
      <c r="AU30" s="129"/>
      <c r="AV30" s="129"/>
      <c r="AW30" s="129"/>
      <c r="AX30" s="129"/>
      <c r="AY30" s="129"/>
      <c r="AZ30" s="129"/>
      <c r="BA30" s="129"/>
      <c r="BB30" s="129"/>
      <c r="BC30" s="129"/>
      <c r="BD30" s="129"/>
      <c r="BE30" s="129"/>
      <c r="BF30" s="129"/>
      <c r="BG30" s="129"/>
      <c r="BH30" s="129"/>
      <c r="BI30" s="129"/>
      <c r="BJ30" s="129"/>
      <c r="BK30" s="129"/>
      <c r="CA30" s="129">
        <v>3</v>
      </c>
      <c r="CB30" s="129">
        <v>1</v>
      </c>
      <c r="CZ30" s="81">
        <v>1</v>
      </c>
    </row>
    <row r="31" spans="1:104" x14ac:dyDescent="0.2">
      <c r="A31" s="130"/>
      <c r="B31" s="131"/>
      <c r="C31" s="203" t="s">
        <v>321</v>
      </c>
      <c r="D31" s="204"/>
      <c r="E31" s="134">
        <v>16.34</v>
      </c>
      <c r="F31" s="135"/>
      <c r="G31" s="136"/>
      <c r="H31" s="137"/>
      <c r="I31" s="132"/>
      <c r="J31" s="138"/>
      <c r="K31" s="132"/>
      <c r="M31" s="139" t="s">
        <v>321</v>
      </c>
      <c r="O31" s="119"/>
      <c r="Z31" s="129"/>
      <c r="AA31" s="129"/>
      <c r="AB31" s="129"/>
      <c r="AC31" s="129"/>
      <c r="AD31" s="129"/>
      <c r="AE31" s="129"/>
      <c r="AF31" s="129"/>
      <c r="AG31" s="129"/>
      <c r="AH31" s="129"/>
      <c r="AI31" s="129"/>
      <c r="AJ31" s="129"/>
      <c r="AK31" s="129"/>
      <c r="AL31" s="129"/>
      <c r="AM31" s="129"/>
      <c r="AN31" s="129"/>
      <c r="AO31" s="129"/>
      <c r="AP31" s="129"/>
      <c r="AQ31" s="129"/>
      <c r="AR31" s="129"/>
      <c r="AS31" s="129"/>
      <c r="AT31" s="129"/>
      <c r="AU31" s="129"/>
      <c r="AV31" s="129"/>
      <c r="AW31" s="129"/>
      <c r="AX31" s="129"/>
      <c r="AY31" s="129"/>
      <c r="AZ31" s="129"/>
      <c r="BA31" s="129"/>
      <c r="BB31" s="129"/>
      <c r="BC31" s="129"/>
      <c r="BD31" s="140" t="str">
        <f>C30</f>
        <v>Směs travní parková II. mírná zátěž PROFI</v>
      </c>
      <c r="BE31" s="129"/>
      <c r="BF31" s="129"/>
      <c r="BG31" s="129"/>
      <c r="BH31" s="129"/>
      <c r="BI31" s="129"/>
      <c r="BJ31" s="129"/>
      <c r="BK31" s="129"/>
    </row>
    <row r="32" spans="1:104" x14ac:dyDescent="0.2">
      <c r="A32" s="130"/>
      <c r="B32" s="131"/>
      <c r="C32" s="203" t="s">
        <v>322</v>
      </c>
      <c r="D32" s="204"/>
      <c r="E32" s="134">
        <v>6.5359999999999996</v>
      </c>
      <c r="F32" s="135"/>
      <c r="G32" s="136"/>
      <c r="H32" s="137"/>
      <c r="I32" s="132"/>
      <c r="J32" s="138"/>
      <c r="K32" s="132"/>
      <c r="M32" s="139" t="s">
        <v>322</v>
      </c>
      <c r="O32" s="119"/>
      <c r="Z32" s="129"/>
      <c r="AA32" s="129"/>
      <c r="AB32" s="129"/>
      <c r="AC32" s="129"/>
      <c r="AD32" s="129"/>
      <c r="AE32" s="129"/>
      <c r="AF32" s="129"/>
      <c r="AG32" s="129"/>
      <c r="AH32" s="129"/>
      <c r="AI32" s="129"/>
      <c r="AJ32" s="129"/>
      <c r="AK32" s="129"/>
      <c r="AL32" s="129"/>
      <c r="AM32" s="129"/>
      <c r="AN32" s="129"/>
      <c r="AO32" s="129"/>
      <c r="AP32" s="129"/>
      <c r="AQ32" s="129"/>
      <c r="AR32" s="129"/>
      <c r="AS32" s="129"/>
      <c r="AT32" s="129"/>
      <c r="AU32" s="129"/>
      <c r="AV32" s="129"/>
      <c r="AW32" s="129"/>
      <c r="AX32" s="129"/>
      <c r="AY32" s="129"/>
      <c r="AZ32" s="129"/>
      <c r="BA32" s="129"/>
      <c r="BB32" s="129"/>
      <c r="BC32" s="129"/>
      <c r="BD32" s="140" t="str">
        <f>C31</f>
        <v>úsek č. 1-první osetí - spotřeba 200g/m2:81,7*200/1000</v>
      </c>
      <c r="BE32" s="129"/>
      <c r="BF32" s="129"/>
      <c r="BG32" s="129"/>
      <c r="BH32" s="129"/>
      <c r="BI32" s="129"/>
      <c r="BJ32" s="129"/>
      <c r="BK32" s="129"/>
    </row>
    <row r="33" spans="1:104" x14ac:dyDescent="0.2">
      <c r="A33" s="120">
        <v>14</v>
      </c>
      <c r="B33" s="121" t="s">
        <v>89</v>
      </c>
      <c r="C33" s="122" t="s">
        <v>90</v>
      </c>
      <c r="D33" s="123" t="s">
        <v>54</v>
      </c>
      <c r="E33" s="124">
        <v>4.9000000000000004</v>
      </c>
      <c r="F33" s="125"/>
      <c r="G33" s="126">
        <f>E33*F33</f>
        <v>0</v>
      </c>
      <c r="H33" s="127">
        <v>1.6700000000000701</v>
      </c>
      <c r="I33" s="128">
        <f>E33*H33</f>
        <v>8.1830000000003444</v>
      </c>
      <c r="J33" s="127"/>
      <c r="K33" s="128">
        <f>E33*J33</f>
        <v>0</v>
      </c>
      <c r="O33" s="119"/>
      <c r="Z33" s="129"/>
      <c r="AA33" s="129">
        <v>3</v>
      </c>
      <c r="AB33" s="129">
        <v>10</v>
      </c>
      <c r="AC33" s="129">
        <v>10364200</v>
      </c>
      <c r="AD33" s="129"/>
      <c r="AE33" s="129"/>
      <c r="AF33" s="129"/>
      <c r="AG33" s="129"/>
      <c r="AH33" s="129"/>
      <c r="AI33" s="129"/>
      <c r="AJ33" s="129"/>
      <c r="AK33" s="129"/>
      <c r="AL33" s="129"/>
      <c r="AM33" s="129"/>
      <c r="AN33" s="129"/>
      <c r="AO33" s="129"/>
      <c r="AP33" s="129"/>
      <c r="AQ33" s="129"/>
      <c r="AR33" s="129"/>
      <c r="AS33" s="129"/>
      <c r="AT33" s="129"/>
      <c r="AU33" s="129"/>
      <c r="AV33" s="129"/>
      <c r="AW33" s="129"/>
      <c r="AX33" s="129"/>
      <c r="AY33" s="129"/>
      <c r="AZ33" s="129"/>
      <c r="BA33" s="129"/>
      <c r="BB33" s="129"/>
      <c r="BC33" s="129"/>
      <c r="BD33" s="129"/>
      <c r="BE33" s="129"/>
      <c r="BF33" s="129"/>
      <c r="BG33" s="129"/>
      <c r="BH33" s="129"/>
      <c r="BI33" s="129"/>
      <c r="BJ33" s="129"/>
      <c r="BK33" s="129"/>
      <c r="CA33" s="129">
        <v>3</v>
      </c>
      <c r="CB33" s="129">
        <v>10</v>
      </c>
      <c r="CZ33" s="81">
        <v>1</v>
      </c>
    </row>
    <row r="34" spans="1:104" x14ac:dyDescent="0.2">
      <c r="A34" s="141" t="s">
        <v>36</v>
      </c>
      <c r="B34" s="142" t="s">
        <v>70</v>
      </c>
      <c r="C34" s="143" t="s">
        <v>71</v>
      </c>
      <c r="D34" s="144"/>
      <c r="E34" s="145"/>
      <c r="F34" s="145"/>
      <c r="G34" s="146">
        <f>SUM(G22:G33)</f>
        <v>0</v>
      </c>
      <c r="H34" s="147"/>
      <c r="I34" s="148">
        <f>SUM(I22:I33)</f>
        <v>8.2058760000003321</v>
      </c>
      <c r="J34" s="149"/>
      <c r="K34" s="148">
        <f>SUM(K22:K33)</f>
        <v>0</v>
      </c>
      <c r="O34" s="119"/>
      <c r="X34" s="150">
        <f>K34</f>
        <v>0</v>
      </c>
      <c r="Y34" s="150">
        <f>I34</f>
        <v>8.2058760000003321</v>
      </c>
      <c r="Z34" s="151">
        <f>G34</f>
        <v>0</v>
      </c>
      <c r="AA34" s="129"/>
      <c r="AB34" s="129"/>
      <c r="AC34" s="129"/>
      <c r="AD34" s="129"/>
      <c r="AE34" s="129"/>
      <c r="AF34" s="129"/>
      <c r="AG34" s="129"/>
      <c r="AH34" s="129"/>
      <c r="AI34" s="129"/>
      <c r="AJ34" s="129"/>
      <c r="AK34" s="129"/>
      <c r="AL34" s="129"/>
      <c r="AM34" s="129"/>
      <c r="AN34" s="129"/>
      <c r="AO34" s="129"/>
      <c r="AP34" s="129"/>
      <c r="AQ34" s="129"/>
      <c r="AR34" s="129"/>
      <c r="AS34" s="129"/>
      <c r="AT34" s="129"/>
      <c r="AU34" s="129"/>
      <c r="AV34" s="129"/>
      <c r="AW34" s="129"/>
      <c r="AX34" s="129"/>
      <c r="AY34" s="129"/>
      <c r="AZ34" s="129"/>
      <c r="BA34" s="152"/>
      <c r="BB34" s="152"/>
      <c r="BC34" s="152"/>
      <c r="BD34" s="152"/>
      <c r="BE34" s="152"/>
      <c r="BF34" s="152"/>
      <c r="BG34" s="129"/>
      <c r="BH34" s="129"/>
      <c r="BI34" s="129"/>
      <c r="BJ34" s="129"/>
      <c r="BK34" s="129"/>
    </row>
    <row r="35" spans="1:104" ht="14.25" customHeight="1" x14ac:dyDescent="0.2">
      <c r="A35" s="109" t="s">
        <v>31</v>
      </c>
      <c r="B35" s="110" t="s">
        <v>92</v>
      </c>
      <c r="C35" s="111" t="s">
        <v>93</v>
      </c>
      <c r="D35" s="112"/>
      <c r="E35" s="113"/>
      <c r="F35" s="113"/>
      <c r="G35" s="114"/>
      <c r="H35" s="115"/>
      <c r="I35" s="116"/>
      <c r="J35" s="117"/>
      <c r="K35" s="118"/>
      <c r="O35" s="119"/>
    </row>
    <row r="36" spans="1:104" ht="22.5" x14ac:dyDescent="0.2">
      <c r="A36" s="120">
        <v>15</v>
      </c>
      <c r="B36" s="121" t="s">
        <v>94</v>
      </c>
      <c r="C36" s="122" t="s">
        <v>95</v>
      </c>
      <c r="D36" s="123" t="s">
        <v>35</v>
      </c>
      <c r="E36" s="124">
        <v>343.55</v>
      </c>
      <c r="F36" s="125"/>
      <c r="G36" s="126">
        <f>E36*F36</f>
        <v>0</v>
      </c>
      <c r="H36" s="127">
        <v>0.37800000000015599</v>
      </c>
      <c r="I36" s="128">
        <f>E36*H36</f>
        <v>129.86190000005359</v>
      </c>
      <c r="J36" s="127">
        <v>0</v>
      </c>
      <c r="K36" s="128">
        <f>E36*J36</f>
        <v>0</v>
      </c>
      <c r="O36" s="119"/>
      <c r="Z36" s="129"/>
      <c r="AA36" s="129">
        <v>1</v>
      </c>
      <c r="AB36" s="129">
        <v>1</v>
      </c>
      <c r="AC36" s="129">
        <v>1</v>
      </c>
      <c r="AD36" s="129"/>
      <c r="AE36" s="129"/>
      <c r="AF36" s="129"/>
      <c r="AG36" s="129"/>
      <c r="AH36" s="129"/>
      <c r="AI36" s="129"/>
      <c r="AJ36" s="129"/>
      <c r="AK36" s="129"/>
      <c r="AL36" s="129"/>
      <c r="AM36" s="129"/>
      <c r="AN36" s="129"/>
      <c r="AO36" s="129"/>
      <c r="AP36" s="129"/>
      <c r="AQ36" s="129"/>
      <c r="AR36" s="129"/>
      <c r="AS36" s="129"/>
      <c r="AT36" s="129"/>
      <c r="AU36" s="129"/>
      <c r="AV36" s="129"/>
      <c r="AW36" s="129"/>
      <c r="AX36" s="129"/>
      <c r="AY36" s="129"/>
      <c r="AZ36" s="129"/>
      <c r="BA36" s="129"/>
      <c r="BB36" s="129"/>
      <c r="BC36" s="129"/>
      <c r="BD36" s="129"/>
      <c r="BE36" s="129"/>
      <c r="BF36" s="129"/>
      <c r="BG36" s="129"/>
      <c r="BH36" s="129"/>
      <c r="BI36" s="129"/>
      <c r="BJ36" s="129"/>
      <c r="BK36" s="129"/>
      <c r="CA36" s="129">
        <v>1</v>
      </c>
      <c r="CB36" s="129">
        <v>1</v>
      </c>
      <c r="CZ36" s="81">
        <v>1</v>
      </c>
    </row>
    <row r="37" spans="1:104" x14ac:dyDescent="0.2">
      <c r="A37" s="130"/>
      <c r="B37" s="131"/>
      <c r="C37" s="205"/>
      <c r="D37" s="206"/>
      <c r="E37" s="206"/>
      <c r="F37" s="206"/>
      <c r="G37" s="207"/>
      <c r="I37" s="132"/>
      <c r="K37" s="132"/>
      <c r="L37" s="133"/>
      <c r="O37" s="119"/>
      <c r="Z37" s="129"/>
      <c r="AA37" s="129"/>
      <c r="AB37" s="129"/>
      <c r="AC37" s="129"/>
      <c r="AD37" s="129"/>
      <c r="AE37" s="129"/>
      <c r="AF37" s="129"/>
      <c r="AG37" s="129"/>
      <c r="AH37" s="129"/>
      <c r="AI37" s="129"/>
      <c r="AJ37" s="129"/>
      <c r="AK37" s="129"/>
      <c r="AL37" s="129"/>
      <c r="AM37" s="129"/>
      <c r="AN37" s="129"/>
      <c r="AO37" s="129"/>
      <c r="AP37" s="129"/>
      <c r="AQ37" s="129"/>
      <c r="AR37" s="129"/>
      <c r="AS37" s="129"/>
      <c r="AT37" s="129"/>
      <c r="AU37" s="129"/>
      <c r="AV37" s="129"/>
      <c r="AW37" s="129"/>
      <c r="AX37" s="129"/>
      <c r="AY37" s="129"/>
      <c r="AZ37" s="129"/>
      <c r="BA37" s="129"/>
      <c r="BB37" s="129"/>
      <c r="BC37" s="129"/>
      <c r="BD37" s="129"/>
      <c r="BE37" s="129"/>
      <c r="BF37" s="129"/>
      <c r="BG37" s="129"/>
      <c r="BH37" s="129"/>
      <c r="BI37" s="129"/>
      <c r="BJ37" s="129"/>
      <c r="BK37" s="129"/>
    </row>
    <row r="38" spans="1:104" x14ac:dyDescent="0.2">
      <c r="A38" s="130"/>
      <c r="B38" s="131"/>
      <c r="C38" s="203" t="s">
        <v>323</v>
      </c>
      <c r="D38" s="204"/>
      <c r="E38" s="134">
        <v>343.55</v>
      </c>
      <c r="F38" s="135"/>
      <c r="G38" s="136"/>
      <c r="H38" s="137"/>
      <c r="I38" s="132"/>
      <c r="J38" s="138"/>
      <c r="K38" s="132"/>
      <c r="M38" s="139" t="s">
        <v>323</v>
      </c>
      <c r="O38" s="119"/>
      <c r="Z38" s="129"/>
      <c r="AA38" s="129"/>
      <c r="AB38" s="129"/>
      <c r="AC38" s="129"/>
      <c r="AD38" s="129"/>
      <c r="AE38" s="129"/>
      <c r="AF38" s="129"/>
      <c r="AG38" s="129"/>
      <c r="AH38" s="129"/>
      <c r="AI38" s="129"/>
      <c r="AJ38" s="129"/>
      <c r="AK38" s="129"/>
      <c r="AL38" s="129"/>
      <c r="AM38" s="129"/>
      <c r="AN38" s="129"/>
      <c r="AO38" s="129"/>
      <c r="AP38" s="129"/>
      <c r="AQ38" s="129"/>
      <c r="AR38" s="129"/>
      <c r="AS38" s="129"/>
      <c r="AT38" s="129"/>
      <c r="AU38" s="129"/>
      <c r="AV38" s="129"/>
      <c r="AW38" s="129"/>
      <c r="AX38" s="129"/>
      <c r="AY38" s="129"/>
      <c r="AZ38" s="129"/>
      <c r="BA38" s="129"/>
      <c r="BB38" s="129"/>
      <c r="BC38" s="129"/>
      <c r="BD38" s="140">
        <f>C37</f>
        <v>0</v>
      </c>
      <c r="BE38" s="129"/>
      <c r="BF38" s="129"/>
      <c r="BG38" s="129"/>
      <c r="BH38" s="129"/>
      <c r="BI38" s="129"/>
      <c r="BJ38" s="129"/>
      <c r="BK38" s="129"/>
    </row>
    <row r="39" spans="1:104" ht="22.5" x14ac:dyDescent="0.2">
      <c r="A39" s="120">
        <v>16</v>
      </c>
      <c r="B39" s="121" t="s">
        <v>97</v>
      </c>
      <c r="C39" s="122" t="s">
        <v>98</v>
      </c>
      <c r="D39" s="123" t="s">
        <v>35</v>
      </c>
      <c r="E39" s="124">
        <v>384.4</v>
      </c>
      <c r="F39" s="125"/>
      <c r="G39" s="126">
        <f>E39*F39</f>
        <v>0</v>
      </c>
      <c r="H39" s="127">
        <v>0.36833999999998901</v>
      </c>
      <c r="I39" s="128">
        <f>E39*H39</f>
        <v>141.58989599999578</v>
      </c>
      <c r="J39" s="127">
        <v>0</v>
      </c>
      <c r="K39" s="128">
        <f>E39*J39</f>
        <v>0</v>
      </c>
      <c r="O39" s="119"/>
      <c r="Z39" s="129"/>
      <c r="AA39" s="129">
        <v>1</v>
      </c>
      <c r="AB39" s="129">
        <v>1</v>
      </c>
      <c r="AC39" s="129">
        <v>1</v>
      </c>
      <c r="AD39" s="129"/>
      <c r="AE39" s="129"/>
      <c r="AF39" s="129"/>
      <c r="AG39" s="129"/>
      <c r="AH39" s="129"/>
      <c r="AI39" s="129"/>
      <c r="AJ39" s="129"/>
      <c r="AK39" s="129"/>
      <c r="AL39" s="129"/>
      <c r="AM39" s="129"/>
      <c r="AN39" s="129"/>
      <c r="AO39" s="129"/>
      <c r="AP39" s="129"/>
      <c r="AQ39" s="129"/>
      <c r="AR39" s="129"/>
      <c r="AS39" s="129"/>
      <c r="AT39" s="129"/>
      <c r="AU39" s="129"/>
      <c r="AV39" s="129"/>
      <c r="AW39" s="129"/>
      <c r="AX39" s="129"/>
      <c r="AY39" s="129"/>
      <c r="AZ39" s="129"/>
      <c r="BA39" s="129"/>
      <c r="BB39" s="129"/>
      <c r="BC39" s="129"/>
      <c r="BD39" s="129"/>
      <c r="BE39" s="129"/>
      <c r="BF39" s="129"/>
      <c r="BG39" s="129"/>
      <c r="BH39" s="129"/>
      <c r="BI39" s="129"/>
      <c r="BJ39" s="129"/>
      <c r="BK39" s="129"/>
      <c r="CA39" s="129">
        <v>1</v>
      </c>
      <c r="CB39" s="129">
        <v>1</v>
      </c>
      <c r="CZ39" s="81">
        <v>1</v>
      </c>
    </row>
    <row r="40" spans="1:104" x14ac:dyDescent="0.2">
      <c r="A40" s="130"/>
      <c r="B40" s="131"/>
      <c r="C40" s="203" t="s">
        <v>324</v>
      </c>
      <c r="D40" s="204"/>
      <c r="E40" s="134">
        <v>384.4</v>
      </c>
      <c r="F40" s="135"/>
      <c r="G40" s="136"/>
      <c r="H40" s="137"/>
      <c r="I40" s="132"/>
      <c r="J40" s="138"/>
      <c r="K40" s="132"/>
      <c r="M40" s="139" t="s">
        <v>324</v>
      </c>
      <c r="O40" s="119"/>
      <c r="Z40" s="129"/>
      <c r="AA40" s="129"/>
      <c r="AB40" s="129"/>
      <c r="AC40" s="129"/>
      <c r="AD40" s="129"/>
      <c r="AE40" s="129"/>
      <c r="AF40" s="129"/>
      <c r="AG40" s="129"/>
      <c r="AH40" s="129"/>
      <c r="AI40" s="129"/>
      <c r="AJ40" s="129"/>
      <c r="AK40" s="129"/>
      <c r="AL40" s="129"/>
      <c r="AM40" s="129"/>
      <c r="AN40" s="129"/>
      <c r="AO40" s="129"/>
      <c r="AP40" s="129"/>
      <c r="AQ40" s="129"/>
      <c r="AR40" s="129"/>
      <c r="AS40" s="129"/>
      <c r="AT40" s="129"/>
      <c r="AU40" s="129"/>
      <c r="AV40" s="129"/>
      <c r="AW40" s="129"/>
      <c r="AX40" s="129"/>
      <c r="AY40" s="129"/>
      <c r="AZ40" s="129"/>
      <c r="BA40" s="129"/>
      <c r="BB40" s="129"/>
      <c r="BC40" s="129"/>
      <c r="BD40" s="140" t="str">
        <f>C39</f>
        <v>Podklad z drceného kameniva tl. po zhutnění 15 cm fr. 16-32 mm</v>
      </c>
      <c r="BE40" s="129"/>
      <c r="BF40" s="129"/>
      <c r="BG40" s="129"/>
      <c r="BH40" s="129"/>
      <c r="BI40" s="129"/>
      <c r="BJ40" s="129"/>
      <c r="BK40" s="129"/>
    </row>
    <row r="41" spans="1:104" ht="22.5" x14ac:dyDescent="0.2">
      <c r="A41" s="120">
        <v>17</v>
      </c>
      <c r="B41" s="121" t="s">
        <v>100</v>
      </c>
      <c r="C41" s="122" t="s">
        <v>101</v>
      </c>
      <c r="D41" s="123" t="s">
        <v>35</v>
      </c>
      <c r="E41" s="124">
        <v>392.57</v>
      </c>
      <c r="F41" s="125"/>
      <c r="G41" s="126">
        <f>E41*F41</f>
        <v>0</v>
      </c>
      <c r="H41" s="127">
        <v>0</v>
      </c>
      <c r="I41" s="128">
        <f>E41*H41</f>
        <v>0</v>
      </c>
      <c r="J41" s="127">
        <v>0</v>
      </c>
      <c r="K41" s="128">
        <f>E41*J41</f>
        <v>0</v>
      </c>
      <c r="O41" s="119"/>
      <c r="Z41" s="129"/>
      <c r="AA41" s="129">
        <v>1</v>
      </c>
      <c r="AB41" s="129">
        <v>1</v>
      </c>
      <c r="AC41" s="129">
        <v>1</v>
      </c>
      <c r="AD41" s="129"/>
      <c r="AE41" s="129"/>
      <c r="AF41" s="129"/>
      <c r="AG41" s="129"/>
      <c r="AH41" s="129"/>
      <c r="AI41" s="129"/>
      <c r="AJ41" s="129"/>
      <c r="AK41" s="129"/>
      <c r="AL41" s="129"/>
      <c r="AM41" s="129"/>
      <c r="AN41" s="129"/>
      <c r="AO41" s="129"/>
      <c r="AP41" s="129"/>
      <c r="AQ41" s="129"/>
      <c r="AR41" s="129"/>
      <c r="AS41" s="129"/>
      <c r="AT41" s="129"/>
      <c r="AU41" s="129"/>
      <c r="AV41" s="129"/>
      <c r="AW41" s="129"/>
      <c r="AX41" s="129"/>
      <c r="AY41" s="129"/>
      <c r="AZ41" s="129"/>
      <c r="BA41" s="129"/>
      <c r="BB41" s="129"/>
      <c r="BC41" s="129"/>
      <c r="BD41" s="129"/>
      <c r="BE41" s="129"/>
      <c r="BF41" s="129"/>
      <c r="BG41" s="129"/>
      <c r="BH41" s="129"/>
      <c r="BI41" s="129"/>
      <c r="BJ41" s="129"/>
      <c r="BK41" s="129"/>
      <c r="CA41" s="129">
        <v>1</v>
      </c>
      <c r="CB41" s="129">
        <v>1</v>
      </c>
      <c r="CZ41" s="81">
        <v>1</v>
      </c>
    </row>
    <row r="42" spans="1:104" x14ac:dyDescent="0.2">
      <c r="A42" s="130"/>
      <c r="B42" s="131"/>
      <c r="C42" s="203" t="s">
        <v>318</v>
      </c>
      <c r="D42" s="204"/>
      <c r="E42" s="134">
        <v>392.57</v>
      </c>
      <c r="F42" s="135"/>
      <c r="G42" s="136"/>
      <c r="H42" s="137"/>
      <c r="I42" s="132"/>
      <c r="J42" s="138"/>
      <c r="K42" s="132"/>
      <c r="M42" s="139" t="s">
        <v>318</v>
      </c>
      <c r="O42" s="119"/>
      <c r="Z42" s="129"/>
      <c r="AA42" s="129"/>
      <c r="AB42" s="129"/>
      <c r="AC42" s="129"/>
      <c r="AD42" s="129"/>
      <c r="AE42" s="129"/>
      <c r="AF42" s="129"/>
      <c r="AG42" s="129"/>
      <c r="AH42" s="129"/>
      <c r="AI42" s="129"/>
      <c r="AJ42" s="129"/>
      <c r="AK42" s="129"/>
      <c r="AL42" s="129"/>
      <c r="AM42" s="129"/>
      <c r="AN42" s="129"/>
      <c r="AO42" s="129"/>
      <c r="AP42" s="129"/>
      <c r="AQ42" s="129"/>
      <c r="AR42" s="129"/>
      <c r="AS42" s="129"/>
      <c r="AT42" s="129"/>
      <c r="AU42" s="129"/>
      <c r="AV42" s="129"/>
      <c r="AW42" s="129"/>
      <c r="AX42" s="129"/>
      <c r="AY42" s="129"/>
      <c r="AZ42" s="129"/>
      <c r="BA42" s="129"/>
      <c r="BB42" s="129"/>
      <c r="BC42" s="129"/>
      <c r="BD42" s="140" t="str">
        <f>C41</f>
        <v>Zřízení vrstvy z geotextilie skl.do 1:5, š. do 3 m materiál ve specifikaci</v>
      </c>
      <c r="BE42" s="129"/>
      <c r="BF42" s="129"/>
      <c r="BG42" s="129"/>
      <c r="BH42" s="129"/>
      <c r="BI42" s="129"/>
      <c r="BJ42" s="129"/>
      <c r="BK42" s="129"/>
    </row>
    <row r="43" spans="1:104" x14ac:dyDescent="0.2">
      <c r="A43" s="120">
        <v>18</v>
      </c>
      <c r="B43" s="121" t="s">
        <v>102</v>
      </c>
      <c r="C43" s="122" t="s">
        <v>103</v>
      </c>
      <c r="D43" s="123" t="s">
        <v>35</v>
      </c>
      <c r="E43" s="124">
        <v>404.34710000000001</v>
      </c>
      <c r="F43" s="125"/>
      <c r="G43" s="126">
        <f>E43*F43</f>
        <v>0</v>
      </c>
      <c r="H43" s="127">
        <v>4.99999999999723E-4</v>
      </c>
      <c r="I43" s="128">
        <f>E43*H43</f>
        <v>0.20217354999988801</v>
      </c>
      <c r="J43" s="127"/>
      <c r="K43" s="128">
        <f>E43*J43</f>
        <v>0</v>
      </c>
      <c r="O43" s="119"/>
      <c r="Z43" s="129"/>
      <c r="AA43" s="129">
        <v>3</v>
      </c>
      <c r="AB43" s="129">
        <v>1</v>
      </c>
      <c r="AC43" s="129">
        <v>67390529</v>
      </c>
      <c r="AD43" s="129"/>
      <c r="AE43" s="129"/>
      <c r="AF43" s="129"/>
      <c r="AG43" s="129"/>
      <c r="AH43" s="129"/>
      <c r="AI43" s="129"/>
      <c r="AJ43" s="129"/>
      <c r="AK43" s="129"/>
      <c r="AL43" s="129"/>
      <c r="AM43" s="129"/>
      <c r="AN43" s="129"/>
      <c r="AO43" s="129"/>
      <c r="AP43" s="129"/>
      <c r="AQ43" s="129"/>
      <c r="AR43" s="129"/>
      <c r="AS43" s="129"/>
      <c r="AT43" s="129"/>
      <c r="AU43" s="129"/>
      <c r="AV43" s="129"/>
      <c r="AW43" s="129"/>
      <c r="AX43" s="129"/>
      <c r="AY43" s="129"/>
      <c r="AZ43" s="129"/>
      <c r="BA43" s="129"/>
      <c r="BB43" s="129"/>
      <c r="BC43" s="129"/>
      <c r="BD43" s="129"/>
      <c r="BE43" s="129"/>
      <c r="BF43" s="129"/>
      <c r="BG43" s="129"/>
      <c r="BH43" s="129"/>
      <c r="BI43" s="129"/>
      <c r="BJ43" s="129"/>
      <c r="BK43" s="129"/>
      <c r="CA43" s="129">
        <v>3</v>
      </c>
      <c r="CB43" s="129">
        <v>1</v>
      </c>
      <c r="CZ43" s="81">
        <v>1</v>
      </c>
    </row>
    <row r="44" spans="1:104" x14ac:dyDescent="0.2">
      <c r="A44" s="130"/>
      <c r="B44" s="131"/>
      <c r="C44" s="203" t="s">
        <v>325</v>
      </c>
      <c r="D44" s="204"/>
      <c r="E44" s="134">
        <v>404.34710000000001</v>
      </c>
      <c r="F44" s="135"/>
      <c r="G44" s="136"/>
      <c r="H44" s="137"/>
      <c r="I44" s="132"/>
      <c r="J44" s="138"/>
      <c r="K44" s="132"/>
      <c r="M44" s="139" t="s">
        <v>325</v>
      </c>
      <c r="O44" s="119"/>
      <c r="Z44" s="129"/>
      <c r="AA44" s="129"/>
      <c r="AB44" s="129"/>
      <c r="AC44" s="129"/>
      <c r="AD44" s="129"/>
      <c r="AE44" s="129"/>
      <c r="AF44" s="129"/>
      <c r="AG44" s="129"/>
      <c r="AH44" s="129"/>
      <c r="AI44" s="129"/>
      <c r="AJ44" s="129"/>
      <c r="AK44" s="129"/>
      <c r="AL44" s="129"/>
      <c r="AM44" s="129"/>
      <c r="AN44" s="129"/>
      <c r="AO44" s="129"/>
      <c r="AP44" s="129"/>
      <c r="AQ44" s="129"/>
      <c r="AR44" s="129"/>
      <c r="AS44" s="129"/>
      <c r="AT44" s="129"/>
      <c r="AU44" s="129"/>
      <c r="AV44" s="129"/>
      <c r="AW44" s="129"/>
      <c r="AX44" s="129"/>
      <c r="AY44" s="129"/>
      <c r="AZ44" s="129"/>
      <c r="BA44" s="129"/>
      <c r="BB44" s="129"/>
      <c r="BC44" s="129"/>
      <c r="BD44" s="140" t="str">
        <f>C43</f>
        <v>Geotextilie netkaná 500 g/m2</v>
      </c>
      <c r="BE44" s="129"/>
      <c r="BF44" s="129"/>
      <c r="BG44" s="129"/>
      <c r="BH44" s="129"/>
      <c r="BI44" s="129"/>
      <c r="BJ44" s="129"/>
      <c r="BK44" s="129"/>
    </row>
    <row r="45" spans="1:104" x14ac:dyDescent="0.2">
      <c r="A45" s="141" t="s">
        <v>36</v>
      </c>
      <c r="B45" s="142" t="s">
        <v>92</v>
      </c>
      <c r="C45" s="143" t="s">
        <v>93</v>
      </c>
      <c r="D45" s="144"/>
      <c r="E45" s="145"/>
      <c r="F45" s="145"/>
      <c r="G45" s="146">
        <f>SUM(G35:G44)</f>
        <v>0</v>
      </c>
      <c r="H45" s="147"/>
      <c r="I45" s="148">
        <f>SUM(I35:I44)</f>
        <v>271.65396955004928</v>
      </c>
      <c r="J45" s="149"/>
      <c r="K45" s="148">
        <f>SUM(K35:K44)</f>
        <v>0</v>
      </c>
      <c r="O45" s="119"/>
      <c r="X45" s="150">
        <f>K45</f>
        <v>0</v>
      </c>
      <c r="Y45" s="150">
        <f>I45</f>
        <v>271.65396955004928</v>
      </c>
      <c r="Z45" s="151">
        <f>G45</f>
        <v>0</v>
      </c>
      <c r="AA45" s="129"/>
      <c r="AB45" s="129"/>
      <c r="AC45" s="129"/>
      <c r="AD45" s="129"/>
      <c r="AE45" s="129"/>
      <c r="AF45" s="129"/>
      <c r="AG45" s="129"/>
      <c r="AH45" s="129"/>
      <c r="AI45" s="129"/>
      <c r="AJ45" s="129"/>
      <c r="AK45" s="129"/>
      <c r="AL45" s="129"/>
      <c r="AM45" s="129"/>
      <c r="AN45" s="129"/>
      <c r="AO45" s="129"/>
      <c r="AP45" s="129"/>
      <c r="AQ45" s="129"/>
      <c r="AR45" s="129"/>
      <c r="AS45" s="129"/>
      <c r="AT45" s="129"/>
      <c r="AU45" s="129"/>
      <c r="AV45" s="129"/>
      <c r="AW45" s="129"/>
      <c r="AX45" s="129"/>
      <c r="AY45" s="129"/>
      <c r="AZ45" s="129"/>
      <c r="BA45" s="152"/>
      <c r="BB45" s="152"/>
      <c r="BC45" s="152"/>
      <c r="BD45" s="152"/>
      <c r="BE45" s="152"/>
      <c r="BF45" s="152"/>
      <c r="BG45" s="129"/>
      <c r="BH45" s="129"/>
      <c r="BI45" s="129"/>
      <c r="BJ45" s="129"/>
      <c r="BK45" s="129"/>
    </row>
    <row r="46" spans="1:104" ht="14.25" customHeight="1" x14ac:dyDescent="0.2">
      <c r="A46" s="109" t="s">
        <v>31</v>
      </c>
      <c r="B46" s="110" t="s">
        <v>105</v>
      </c>
      <c r="C46" s="111" t="s">
        <v>106</v>
      </c>
      <c r="D46" s="112"/>
      <c r="E46" s="113"/>
      <c r="F46" s="113"/>
      <c r="G46" s="114"/>
      <c r="H46" s="115"/>
      <c r="I46" s="116"/>
      <c r="J46" s="117"/>
      <c r="K46" s="118"/>
      <c r="O46" s="119"/>
    </row>
    <row r="47" spans="1:104" x14ac:dyDescent="0.2">
      <c r="A47" s="120">
        <v>19</v>
      </c>
      <c r="B47" s="121" t="s">
        <v>107</v>
      </c>
      <c r="C47" s="122" t="s">
        <v>108</v>
      </c>
      <c r="D47" s="123" t="s">
        <v>35</v>
      </c>
      <c r="E47" s="124">
        <v>343.55</v>
      </c>
      <c r="F47" s="125"/>
      <c r="G47" s="126">
        <f>E47*F47</f>
        <v>0</v>
      </c>
      <c r="H47" s="127">
        <v>7.3899999999980495E-2</v>
      </c>
      <c r="I47" s="128">
        <f>E47*H47</f>
        <v>25.388344999993301</v>
      </c>
      <c r="J47" s="127">
        <v>0</v>
      </c>
      <c r="K47" s="128">
        <f>E47*J47</f>
        <v>0</v>
      </c>
      <c r="O47" s="119"/>
      <c r="Z47" s="129"/>
      <c r="AA47" s="129">
        <v>1</v>
      </c>
      <c r="AB47" s="129">
        <v>1</v>
      </c>
      <c r="AC47" s="129">
        <v>1</v>
      </c>
      <c r="AD47" s="129"/>
      <c r="AE47" s="129"/>
      <c r="AF47" s="129"/>
      <c r="AG47" s="129"/>
      <c r="AH47" s="129"/>
      <c r="AI47" s="129"/>
      <c r="AJ47" s="129"/>
      <c r="AK47" s="129"/>
      <c r="AL47" s="129"/>
      <c r="AM47" s="129"/>
      <c r="AN47" s="129"/>
      <c r="AO47" s="129"/>
      <c r="AP47" s="129"/>
      <c r="AQ47" s="129"/>
      <c r="AR47" s="129"/>
      <c r="AS47" s="129"/>
      <c r="AT47" s="129"/>
      <c r="AU47" s="129"/>
      <c r="AV47" s="129"/>
      <c r="AW47" s="129"/>
      <c r="AX47" s="129"/>
      <c r="AY47" s="129"/>
      <c r="AZ47" s="129"/>
      <c r="BA47" s="129"/>
      <c r="BB47" s="129"/>
      <c r="BC47" s="129"/>
      <c r="BD47" s="129"/>
      <c r="BE47" s="129"/>
      <c r="BF47" s="129"/>
      <c r="BG47" s="129"/>
      <c r="BH47" s="129"/>
      <c r="BI47" s="129"/>
      <c r="BJ47" s="129"/>
      <c r="BK47" s="129"/>
      <c r="CA47" s="129">
        <v>1</v>
      </c>
      <c r="CB47" s="129">
        <v>1</v>
      </c>
      <c r="CZ47" s="81">
        <v>1</v>
      </c>
    </row>
    <row r="48" spans="1:104" ht="22.5" x14ac:dyDescent="0.2">
      <c r="A48" s="130"/>
      <c r="B48" s="131"/>
      <c r="C48" s="205" t="s">
        <v>109</v>
      </c>
      <c r="D48" s="206"/>
      <c r="E48" s="206"/>
      <c r="F48" s="206"/>
      <c r="G48" s="207"/>
      <c r="I48" s="132"/>
      <c r="K48" s="132"/>
      <c r="L48" s="133" t="s">
        <v>109</v>
      </c>
      <c r="O48" s="119"/>
      <c r="Z48" s="129"/>
      <c r="AA48" s="129"/>
      <c r="AB48" s="129"/>
      <c r="AC48" s="129"/>
      <c r="AD48" s="129"/>
      <c r="AE48" s="129"/>
      <c r="AF48" s="129"/>
      <c r="AG48" s="129"/>
      <c r="AH48" s="129"/>
      <c r="AI48" s="129"/>
      <c r="AJ48" s="129"/>
      <c r="AK48" s="129"/>
      <c r="AL48" s="129"/>
      <c r="AM48" s="129"/>
      <c r="AN48" s="129"/>
      <c r="AO48" s="129"/>
      <c r="AP48" s="129"/>
      <c r="AQ48" s="129"/>
      <c r="AR48" s="129"/>
      <c r="AS48" s="129"/>
      <c r="AT48" s="129"/>
      <c r="AU48" s="129"/>
      <c r="AV48" s="129"/>
      <c r="AW48" s="129"/>
      <c r="AX48" s="129"/>
      <c r="AY48" s="129"/>
      <c r="AZ48" s="129"/>
      <c r="BA48" s="129"/>
      <c r="BB48" s="129"/>
      <c r="BC48" s="129"/>
      <c r="BD48" s="129"/>
      <c r="BE48" s="129"/>
      <c r="BF48" s="129"/>
      <c r="BG48" s="129"/>
      <c r="BH48" s="129"/>
      <c r="BI48" s="129"/>
      <c r="BJ48" s="129"/>
      <c r="BK48" s="129"/>
    </row>
    <row r="49" spans="1:104" x14ac:dyDescent="0.2">
      <c r="A49" s="130"/>
      <c r="B49" s="131"/>
      <c r="C49" s="205" t="s">
        <v>110</v>
      </c>
      <c r="D49" s="206"/>
      <c r="E49" s="206"/>
      <c r="F49" s="206"/>
      <c r="G49" s="207"/>
      <c r="I49" s="132"/>
      <c r="K49" s="132"/>
      <c r="L49" s="133" t="s">
        <v>110</v>
      </c>
      <c r="O49" s="119"/>
      <c r="Z49" s="129"/>
      <c r="AA49" s="129"/>
      <c r="AB49" s="129"/>
      <c r="AC49" s="129"/>
      <c r="AD49" s="129"/>
      <c r="AE49" s="129"/>
      <c r="AF49" s="129"/>
      <c r="AG49" s="129"/>
      <c r="AH49" s="129"/>
      <c r="AI49" s="129"/>
      <c r="AJ49" s="129"/>
      <c r="AK49" s="129"/>
      <c r="AL49" s="129"/>
      <c r="AM49" s="129"/>
      <c r="AN49" s="129"/>
      <c r="AO49" s="129"/>
      <c r="AP49" s="129"/>
      <c r="AQ49" s="129"/>
      <c r="AR49" s="129"/>
      <c r="AS49" s="129"/>
      <c r="AT49" s="129"/>
      <c r="AU49" s="129"/>
      <c r="AV49" s="129"/>
      <c r="AW49" s="129"/>
      <c r="AX49" s="129"/>
      <c r="AY49" s="129"/>
      <c r="AZ49" s="129"/>
      <c r="BA49" s="129"/>
      <c r="BB49" s="129"/>
      <c r="BC49" s="129"/>
      <c r="BD49" s="129"/>
      <c r="BE49" s="129"/>
      <c r="BF49" s="129"/>
      <c r="BG49" s="129"/>
      <c r="BH49" s="129"/>
      <c r="BI49" s="129"/>
      <c r="BJ49" s="129"/>
      <c r="BK49" s="129"/>
    </row>
    <row r="50" spans="1:104" x14ac:dyDescent="0.2">
      <c r="A50" s="130"/>
      <c r="B50" s="131"/>
      <c r="C50" s="203" t="s">
        <v>326</v>
      </c>
      <c r="D50" s="204"/>
      <c r="E50" s="134">
        <v>287.3</v>
      </c>
      <c r="F50" s="135"/>
      <c r="G50" s="136"/>
      <c r="H50" s="137"/>
      <c r="I50" s="132"/>
      <c r="J50" s="138"/>
      <c r="K50" s="132"/>
      <c r="M50" s="139" t="s">
        <v>326</v>
      </c>
      <c r="O50" s="119"/>
      <c r="Z50" s="129"/>
      <c r="AA50" s="129"/>
      <c r="AB50" s="129"/>
      <c r="AC50" s="129"/>
      <c r="AD50" s="129"/>
      <c r="AE50" s="129"/>
      <c r="AF50" s="129"/>
      <c r="AG50" s="129"/>
      <c r="AH50" s="129"/>
      <c r="AI50" s="129"/>
      <c r="AJ50" s="129"/>
      <c r="AK50" s="129"/>
      <c r="AL50" s="129"/>
      <c r="AM50" s="129"/>
      <c r="AN50" s="129"/>
      <c r="AO50" s="129"/>
      <c r="AP50" s="129"/>
      <c r="AQ50" s="129"/>
      <c r="AR50" s="129"/>
      <c r="AS50" s="129"/>
      <c r="AT50" s="129"/>
      <c r="AU50" s="129"/>
      <c r="AV50" s="129"/>
      <c r="AW50" s="129"/>
      <c r="AX50" s="129"/>
      <c r="AY50" s="129"/>
      <c r="AZ50" s="129"/>
      <c r="BA50" s="129"/>
      <c r="BB50" s="129"/>
      <c r="BC50" s="129"/>
      <c r="BD50" s="140" t="str">
        <f>C49</f>
        <v>dlažba ve specifikaci</v>
      </c>
      <c r="BE50" s="129"/>
      <c r="BF50" s="129"/>
      <c r="BG50" s="129"/>
      <c r="BH50" s="129"/>
      <c r="BI50" s="129"/>
      <c r="BJ50" s="129"/>
      <c r="BK50" s="129"/>
    </row>
    <row r="51" spans="1:104" x14ac:dyDescent="0.2">
      <c r="A51" s="130"/>
      <c r="B51" s="131"/>
      <c r="C51" s="203" t="s">
        <v>327</v>
      </c>
      <c r="D51" s="204"/>
      <c r="E51" s="134">
        <v>1.5</v>
      </c>
      <c r="F51" s="135"/>
      <c r="G51" s="136"/>
      <c r="H51" s="137"/>
      <c r="I51" s="132"/>
      <c r="J51" s="138"/>
      <c r="K51" s="132"/>
      <c r="M51" s="139" t="s">
        <v>327</v>
      </c>
      <c r="O51" s="119"/>
      <c r="Z51" s="129"/>
      <c r="AA51" s="129"/>
      <c r="AB51" s="129"/>
      <c r="AC51" s="129"/>
      <c r="AD51" s="129"/>
      <c r="AE51" s="129"/>
      <c r="AF51" s="129"/>
      <c r="AG51" s="129"/>
      <c r="AH51" s="129"/>
      <c r="AI51" s="129"/>
      <c r="AJ51" s="129"/>
      <c r="AK51" s="129"/>
      <c r="AL51" s="129"/>
      <c r="AM51" s="129"/>
      <c r="AN51" s="129"/>
      <c r="AO51" s="129"/>
      <c r="AP51" s="129"/>
      <c r="AQ51" s="129"/>
      <c r="AR51" s="129"/>
      <c r="AS51" s="129"/>
      <c r="AT51" s="129"/>
      <c r="AU51" s="129"/>
      <c r="AV51" s="129"/>
      <c r="AW51" s="129"/>
      <c r="AX51" s="129"/>
      <c r="AY51" s="129"/>
      <c r="AZ51" s="129"/>
      <c r="BA51" s="129"/>
      <c r="BB51" s="129"/>
      <c r="BC51" s="129"/>
      <c r="BD51" s="140" t="str">
        <f>C50</f>
        <v>chodník-dlažba 200x200x60, šedá s fazetami:287,3</v>
      </c>
      <c r="BE51" s="129"/>
      <c r="BF51" s="129"/>
      <c r="BG51" s="129"/>
      <c r="BH51" s="129"/>
      <c r="BI51" s="129"/>
      <c r="BJ51" s="129"/>
      <c r="BK51" s="129"/>
    </row>
    <row r="52" spans="1:104" x14ac:dyDescent="0.2">
      <c r="A52" s="130"/>
      <c r="B52" s="131"/>
      <c r="C52" s="203" t="s">
        <v>328</v>
      </c>
      <c r="D52" s="204"/>
      <c r="E52" s="134">
        <v>47.9</v>
      </c>
      <c r="F52" s="135"/>
      <c r="G52" s="136"/>
      <c r="H52" s="137"/>
      <c r="I52" s="132"/>
      <c r="J52" s="138"/>
      <c r="K52" s="132"/>
      <c r="M52" s="139" t="s">
        <v>328</v>
      </c>
      <c r="O52" s="119"/>
      <c r="Z52" s="129"/>
      <c r="AA52" s="129"/>
      <c r="AB52" s="129"/>
      <c r="AC52" s="129"/>
      <c r="AD52" s="129"/>
      <c r="AE52" s="129"/>
      <c r="AF52" s="129"/>
      <c r="AG52" s="129"/>
      <c r="AH52" s="129"/>
      <c r="AI52" s="129"/>
      <c r="AJ52" s="129"/>
      <c r="AK52" s="129"/>
      <c r="AL52" s="129"/>
      <c r="AM52" s="129"/>
      <c r="AN52" s="129"/>
      <c r="AO52" s="129"/>
      <c r="AP52" s="129"/>
      <c r="AQ52" s="129"/>
      <c r="AR52" s="129"/>
      <c r="AS52" s="129"/>
      <c r="AT52" s="129"/>
      <c r="AU52" s="129"/>
      <c r="AV52" s="129"/>
      <c r="AW52" s="129"/>
      <c r="AX52" s="129"/>
      <c r="AY52" s="129"/>
      <c r="AZ52" s="129"/>
      <c r="BA52" s="129"/>
      <c r="BB52" s="129"/>
      <c r="BC52" s="129"/>
      <c r="BD52" s="140" t="str">
        <f>C51</f>
        <v>chodník-dlažba náklepová 200x100x60, červená:1,5</v>
      </c>
      <c r="BE52" s="129"/>
      <c r="BF52" s="129"/>
      <c r="BG52" s="129"/>
      <c r="BH52" s="129"/>
      <c r="BI52" s="129"/>
      <c r="BJ52" s="129"/>
      <c r="BK52" s="129"/>
    </row>
    <row r="53" spans="1:104" x14ac:dyDescent="0.2">
      <c r="A53" s="130"/>
      <c r="B53" s="131"/>
      <c r="C53" s="203" t="s">
        <v>329</v>
      </c>
      <c r="D53" s="204"/>
      <c r="E53" s="134">
        <v>6.85</v>
      </c>
      <c r="F53" s="135"/>
      <c r="G53" s="136"/>
      <c r="H53" s="137"/>
      <c r="I53" s="132"/>
      <c r="J53" s="138"/>
      <c r="K53" s="132"/>
      <c r="M53" s="139" t="s">
        <v>329</v>
      </c>
      <c r="O53" s="119"/>
      <c r="Z53" s="129"/>
      <c r="AA53" s="129"/>
      <c r="AB53" s="129"/>
      <c r="AC53" s="129"/>
      <c r="AD53" s="129"/>
      <c r="AE53" s="129"/>
      <c r="AF53" s="129"/>
      <c r="AG53" s="129"/>
      <c r="AH53" s="129"/>
      <c r="AI53" s="129"/>
      <c r="AJ53" s="129"/>
      <c r="AK53" s="129"/>
      <c r="AL53" s="129"/>
      <c r="AM53" s="129"/>
      <c r="AN53" s="129"/>
      <c r="AO53" s="129"/>
      <c r="AP53" s="129"/>
      <c r="AQ53" s="129"/>
      <c r="AR53" s="129"/>
      <c r="AS53" s="129"/>
      <c r="AT53" s="129"/>
      <c r="AU53" s="129"/>
      <c r="AV53" s="129"/>
      <c r="AW53" s="129"/>
      <c r="AX53" s="129"/>
      <c r="AY53" s="129"/>
      <c r="AZ53" s="129"/>
      <c r="BA53" s="129"/>
      <c r="BB53" s="129"/>
      <c r="BC53" s="129"/>
      <c r="BD53" s="140" t="str">
        <f>C52</f>
        <v>sjezd-dlažba 200x200x60, šedá s fazetami:47,9</v>
      </c>
      <c r="BE53" s="129"/>
      <c r="BF53" s="129"/>
      <c r="BG53" s="129"/>
      <c r="BH53" s="129"/>
      <c r="BI53" s="129"/>
      <c r="BJ53" s="129"/>
      <c r="BK53" s="129"/>
    </row>
    <row r="54" spans="1:104" x14ac:dyDescent="0.2">
      <c r="A54" s="120">
        <v>20</v>
      </c>
      <c r="B54" s="121" t="s">
        <v>113</v>
      </c>
      <c r="C54" s="122" t="s">
        <v>114</v>
      </c>
      <c r="D54" s="123" t="s">
        <v>115</v>
      </c>
      <c r="E54" s="124">
        <v>55</v>
      </c>
      <c r="F54" s="125"/>
      <c r="G54" s="126">
        <f>E54*F54</f>
        <v>0</v>
      </c>
      <c r="H54" s="127">
        <v>9.42000000000007E-2</v>
      </c>
      <c r="I54" s="128">
        <f>E54*H54</f>
        <v>5.1810000000000382</v>
      </c>
      <c r="J54" s="127">
        <v>0</v>
      </c>
      <c r="K54" s="128">
        <f>E54*J54</f>
        <v>0</v>
      </c>
      <c r="O54" s="119"/>
      <c r="Z54" s="129"/>
      <c r="AA54" s="129">
        <v>1</v>
      </c>
      <c r="AB54" s="129">
        <v>1</v>
      </c>
      <c r="AC54" s="129">
        <v>1</v>
      </c>
      <c r="AD54" s="129"/>
      <c r="AE54" s="129"/>
      <c r="AF54" s="129"/>
      <c r="AG54" s="129"/>
      <c r="AH54" s="129"/>
      <c r="AI54" s="129"/>
      <c r="AJ54" s="129"/>
      <c r="AK54" s="129"/>
      <c r="AL54" s="129"/>
      <c r="AM54" s="129"/>
      <c r="AN54" s="129"/>
      <c r="AO54" s="129"/>
      <c r="AP54" s="129"/>
      <c r="AQ54" s="129"/>
      <c r="AR54" s="129"/>
      <c r="AS54" s="129"/>
      <c r="AT54" s="129"/>
      <c r="AU54" s="129"/>
      <c r="AV54" s="129"/>
      <c r="AW54" s="129"/>
      <c r="AX54" s="129"/>
      <c r="AY54" s="129"/>
      <c r="AZ54" s="129"/>
      <c r="BA54" s="129"/>
      <c r="BB54" s="129"/>
      <c r="BC54" s="129"/>
      <c r="BD54" s="129"/>
      <c r="BE54" s="129"/>
      <c r="BF54" s="129"/>
      <c r="BG54" s="129"/>
      <c r="BH54" s="129"/>
      <c r="BI54" s="129"/>
      <c r="BJ54" s="129"/>
      <c r="BK54" s="129"/>
      <c r="CA54" s="129">
        <v>1</v>
      </c>
      <c r="CB54" s="129">
        <v>1</v>
      </c>
      <c r="CZ54" s="81">
        <v>1</v>
      </c>
    </row>
    <row r="55" spans="1:104" x14ac:dyDescent="0.2">
      <c r="A55" s="130"/>
      <c r="B55" s="131"/>
      <c r="C55" s="203" t="s">
        <v>330</v>
      </c>
      <c r="D55" s="204"/>
      <c r="E55" s="134">
        <v>55</v>
      </c>
      <c r="F55" s="135"/>
      <c r="G55" s="136"/>
      <c r="H55" s="137"/>
      <c r="I55" s="132"/>
      <c r="J55" s="138"/>
      <c r="K55" s="132"/>
      <c r="M55" s="139" t="s">
        <v>330</v>
      </c>
      <c r="O55" s="119"/>
      <c r="Z55" s="129"/>
      <c r="AA55" s="129"/>
      <c r="AB55" s="129"/>
      <c r="AC55" s="129"/>
      <c r="AD55" s="129"/>
      <c r="AE55" s="129"/>
      <c r="AF55" s="129"/>
      <c r="AG55" s="129"/>
      <c r="AH55" s="129"/>
      <c r="AI55" s="129"/>
      <c r="AJ55" s="129"/>
      <c r="AK55" s="129"/>
      <c r="AL55" s="129"/>
      <c r="AM55" s="129"/>
      <c r="AN55" s="129"/>
      <c r="AO55" s="129"/>
      <c r="AP55" s="129"/>
      <c r="AQ55" s="129"/>
      <c r="AR55" s="129"/>
      <c r="AS55" s="129"/>
      <c r="AT55" s="129"/>
      <c r="AU55" s="129"/>
      <c r="AV55" s="129"/>
      <c r="AW55" s="129"/>
      <c r="AX55" s="129"/>
      <c r="AY55" s="129"/>
      <c r="AZ55" s="129"/>
      <c r="BA55" s="129"/>
      <c r="BB55" s="129"/>
      <c r="BC55" s="129"/>
      <c r="BD55" s="140" t="str">
        <f>C54</f>
        <v>Osazení obruby a krajníku z kostek drobných žulových</v>
      </c>
      <c r="BE55" s="129"/>
      <c r="BF55" s="129"/>
      <c r="BG55" s="129"/>
      <c r="BH55" s="129"/>
      <c r="BI55" s="129"/>
      <c r="BJ55" s="129"/>
      <c r="BK55" s="129"/>
    </row>
    <row r="56" spans="1:104" x14ac:dyDescent="0.2">
      <c r="A56" s="120">
        <v>21</v>
      </c>
      <c r="B56" s="121" t="s">
        <v>117</v>
      </c>
      <c r="C56" s="122" t="s">
        <v>118</v>
      </c>
      <c r="D56" s="123" t="s">
        <v>115</v>
      </c>
      <c r="E56" s="124">
        <v>184.9</v>
      </c>
      <c r="F56" s="125"/>
      <c r="G56" s="126">
        <f>E56*F56</f>
        <v>0</v>
      </c>
      <c r="H56" s="127">
        <v>0.148740000000089</v>
      </c>
      <c r="I56" s="128">
        <f>E56*H56</f>
        <v>27.502026000016457</v>
      </c>
      <c r="J56" s="127">
        <v>0</v>
      </c>
      <c r="K56" s="128">
        <f>E56*J56</f>
        <v>0</v>
      </c>
      <c r="O56" s="119"/>
      <c r="Z56" s="129"/>
      <c r="AA56" s="129">
        <v>1</v>
      </c>
      <c r="AB56" s="129">
        <v>1</v>
      </c>
      <c r="AC56" s="129">
        <v>1</v>
      </c>
      <c r="AD56" s="129"/>
      <c r="AE56" s="129"/>
      <c r="AF56" s="129"/>
      <c r="AG56" s="129"/>
      <c r="AH56" s="129"/>
      <c r="AI56" s="129"/>
      <c r="AJ56" s="129"/>
      <c r="AK56" s="129"/>
      <c r="AL56" s="129"/>
      <c r="AM56" s="129"/>
      <c r="AN56" s="129"/>
      <c r="AO56" s="129"/>
      <c r="AP56" s="129"/>
      <c r="AQ56" s="129"/>
      <c r="AR56" s="129"/>
      <c r="AS56" s="129"/>
      <c r="AT56" s="129"/>
      <c r="AU56" s="129"/>
      <c r="AV56" s="129"/>
      <c r="AW56" s="129"/>
      <c r="AX56" s="129"/>
      <c r="AY56" s="129"/>
      <c r="AZ56" s="129"/>
      <c r="BA56" s="129"/>
      <c r="BB56" s="129"/>
      <c r="BC56" s="129"/>
      <c r="BD56" s="129"/>
      <c r="BE56" s="129"/>
      <c r="BF56" s="129"/>
      <c r="BG56" s="129"/>
      <c r="BH56" s="129"/>
      <c r="BI56" s="129"/>
      <c r="BJ56" s="129"/>
      <c r="BK56" s="129"/>
      <c r="CA56" s="129">
        <v>1</v>
      </c>
      <c r="CB56" s="129">
        <v>1</v>
      </c>
      <c r="CZ56" s="81">
        <v>1</v>
      </c>
    </row>
    <row r="57" spans="1:104" x14ac:dyDescent="0.2">
      <c r="A57" s="130"/>
      <c r="B57" s="131"/>
      <c r="C57" s="203" t="s">
        <v>331</v>
      </c>
      <c r="D57" s="204"/>
      <c r="E57" s="134">
        <v>163.4</v>
      </c>
      <c r="F57" s="135"/>
      <c r="G57" s="136"/>
      <c r="H57" s="137"/>
      <c r="I57" s="132"/>
      <c r="J57" s="138"/>
      <c r="K57" s="132"/>
      <c r="M57" s="139" t="s">
        <v>331</v>
      </c>
      <c r="O57" s="119"/>
      <c r="Z57" s="129"/>
      <c r="AA57" s="129"/>
      <c r="AB57" s="129"/>
      <c r="AC57" s="129"/>
      <c r="AD57" s="129"/>
      <c r="AE57" s="129"/>
      <c r="AF57" s="129"/>
      <c r="AG57" s="129"/>
      <c r="AH57" s="129"/>
      <c r="AI57" s="129"/>
      <c r="AJ57" s="129"/>
      <c r="AK57" s="129"/>
      <c r="AL57" s="129"/>
      <c r="AM57" s="129"/>
      <c r="AN57" s="129"/>
      <c r="AO57" s="129"/>
      <c r="AP57" s="129"/>
      <c r="AQ57" s="129"/>
      <c r="AR57" s="129"/>
      <c r="AS57" s="129"/>
      <c r="AT57" s="129"/>
      <c r="AU57" s="129"/>
      <c r="AV57" s="129"/>
      <c r="AW57" s="129"/>
      <c r="AX57" s="129"/>
      <c r="AY57" s="129"/>
      <c r="AZ57" s="129"/>
      <c r="BA57" s="129"/>
      <c r="BB57" s="129"/>
      <c r="BC57" s="129"/>
      <c r="BD57" s="140" t="str">
        <f>C56</f>
        <v>Osazení stojat. obrub.bet. s opěrou,lože z C 12/15</v>
      </c>
      <c r="BE57" s="129"/>
      <c r="BF57" s="129"/>
      <c r="BG57" s="129"/>
      <c r="BH57" s="129"/>
      <c r="BI57" s="129"/>
      <c r="BJ57" s="129"/>
      <c r="BK57" s="129"/>
    </row>
    <row r="58" spans="1:104" x14ac:dyDescent="0.2">
      <c r="A58" s="130"/>
      <c r="B58" s="131"/>
      <c r="C58" s="203" t="s">
        <v>332</v>
      </c>
      <c r="D58" s="204"/>
      <c r="E58" s="134">
        <v>21.5</v>
      </c>
      <c r="F58" s="135"/>
      <c r="G58" s="136"/>
      <c r="H58" s="137"/>
      <c r="I58" s="132"/>
      <c r="J58" s="138"/>
      <c r="K58" s="132"/>
      <c r="M58" s="139" t="s">
        <v>332</v>
      </c>
      <c r="O58" s="119"/>
      <c r="Z58" s="129"/>
      <c r="AA58" s="129"/>
      <c r="AB58" s="129"/>
      <c r="AC58" s="129"/>
      <c r="AD58" s="129"/>
      <c r="AE58" s="129"/>
      <c r="AF58" s="129"/>
      <c r="AG58" s="129"/>
      <c r="AH58" s="129"/>
      <c r="AI58" s="129"/>
      <c r="AJ58" s="129"/>
      <c r="AK58" s="129"/>
      <c r="AL58" s="129"/>
      <c r="AM58" s="129"/>
      <c r="AN58" s="129"/>
      <c r="AO58" s="129"/>
      <c r="AP58" s="129"/>
      <c r="AQ58" s="129"/>
      <c r="AR58" s="129"/>
      <c r="AS58" s="129"/>
      <c r="AT58" s="129"/>
      <c r="AU58" s="129"/>
      <c r="AV58" s="129"/>
      <c r="AW58" s="129"/>
      <c r="AX58" s="129"/>
      <c r="AY58" s="129"/>
      <c r="AZ58" s="129"/>
      <c r="BA58" s="129"/>
      <c r="BB58" s="129"/>
      <c r="BC58" s="129"/>
      <c r="BD58" s="140" t="str">
        <f>C57</f>
        <v>chodníkový obrubník 100/250:130,9+32,5</v>
      </c>
      <c r="BE58" s="129"/>
      <c r="BF58" s="129"/>
      <c r="BG58" s="129"/>
      <c r="BH58" s="129"/>
      <c r="BI58" s="129"/>
      <c r="BJ58" s="129"/>
      <c r="BK58" s="129"/>
    </row>
    <row r="59" spans="1:104" x14ac:dyDescent="0.2">
      <c r="A59" s="120">
        <v>22</v>
      </c>
      <c r="B59" s="121" t="s">
        <v>123</v>
      </c>
      <c r="C59" s="122" t="s">
        <v>124</v>
      </c>
      <c r="D59" s="123" t="s">
        <v>125</v>
      </c>
      <c r="E59" s="124">
        <v>0</v>
      </c>
      <c r="F59" s="125"/>
      <c r="G59" s="126">
        <f>E59*F59</f>
        <v>0</v>
      </c>
      <c r="H59" s="127">
        <v>0</v>
      </c>
      <c r="I59" s="128">
        <f>E59*H59</f>
        <v>0</v>
      </c>
      <c r="J59" s="127"/>
      <c r="K59" s="128">
        <f>E59*J59</f>
        <v>0</v>
      </c>
      <c r="O59" s="119"/>
      <c r="Z59" s="129"/>
      <c r="AA59" s="129">
        <v>3</v>
      </c>
      <c r="AB59" s="129">
        <v>1</v>
      </c>
      <c r="AC59" s="129">
        <v>58380120</v>
      </c>
      <c r="AD59" s="129"/>
      <c r="AE59" s="129"/>
      <c r="AF59" s="129"/>
      <c r="AG59" s="129"/>
      <c r="AH59" s="129"/>
      <c r="AI59" s="129"/>
      <c r="AJ59" s="129"/>
      <c r="AK59" s="129"/>
      <c r="AL59" s="129"/>
      <c r="AM59" s="129"/>
      <c r="AN59" s="129"/>
      <c r="AO59" s="129"/>
      <c r="AP59" s="129"/>
      <c r="AQ59" s="129"/>
      <c r="AR59" s="129"/>
      <c r="AS59" s="129"/>
      <c r="AT59" s="129"/>
      <c r="AU59" s="129"/>
      <c r="AV59" s="129"/>
      <c r="AW59" s="129"/>
      <c r="AX59" s="129"/>
      <c r="AY59" s="129"/>
      <c r="AZ59" s="129"/>
      <c r="BA59" s="129"/>
      <c r="BB59" s="129"/>
      <c r="BC59" s="129"/>
      <c r="BD59" s="129"/>
      <c r="BE59" s="129"/>
      <c r="BF59" s="129"/>
      <c r="BG59" s="129"/>
      <c r="BH59" s="129"/>
      <c r="BI59" s="129"/>
      <c r="BJ59" s="129"/>
      <c r="BK59" s="129"/>
      <c r="CA59" s="129">
        <v>3</v>
      </c>
      <c r="CB59" s="129">
        <v>1</v>
      </c>
      <c r="CZ59" s="81">
        <v>1</v>
      </c>
    </row>
    <row r="60" spans="1:104" x14ac:dyDescent="0.2">
      <c r="A60" s="130"/>
      <c r="B60" s="131"/>
      <c r="C60" s="205" t="s">
        <v>126</v>
      </c>
      <c r="D60" s="206"/>
      <c r="E60" s="206"/>
      <c r="F60" s="206"/>
      <c r="G60" s="207"/>
      <c r="I60" s="132"/>
      <c r="K60" s="132"/>
      <c r="L60" s="133" t="s">
        <v>126</v>
      </c>
      <c r="O60" s="119"/>
      <c r="Z60" s="129"/>
      <c r="AA60" s="129"/>
      <c r="AB60" s="129"/>
      <c r="AC60" s="129"/>
      <c r="AD60" s="129"/>
      <c r="AE60" s="129"/>
      <c r="AF60" s="129"/>
      <c r="AG60" s="129"/>
      <c r="AH60" s="129"/>
      <c r="AI60" s="129"/>
      <c r="AJ60" s="129"/>
      <c r="AK60" s="129"/>
      <c r="AL60" s="129"/>
      <c r="AM60" s="129"/>
      <c r="AN60" s="129"/>
      <c r="AO60" s="129"/>
      <c r="AP60" s="129"/>
      <c r="AQ60" s="129"/>
      <c r="AR60" s="129"/>
      <c r="AS60" s="129"/>
      <c r="AT60" s="129"/>
      <c r="AU60" s="129"/>
      <c r="AV60" s="129"/>
      <c r="AW60" s="129"/>
      <c r="AX60" s="129"/>
      <c r="AY60" s="129"/>
      <c r="AZ60" s="129"/>
      <c r="BA60" s="129"/>
      <c r="BB60" s="129"/>
      <c r="BC60" s="129"/>
      <c r="BD60" s="129"/>
      <c r="BE60" s="129"/>
      <c r="BF60" s="129"/>
      <c r="BG60" s="129"/>
      <c r="BH60" s="129"/>
      <c r="BI60" s="129"/>
      <c r="BJ60" s="129"/>
      <c r="BK60" s="129"/>
    </row>
    <row r="61" spans="1:104" x14ac:dyDescent="0.2">
      <c r="A61" s="120">
        <v>23</v>
      </c>
      <c r="B61" s="121" t="s">
        <v>127</v>
      </c>
      <c r="C61" s="122" t="s">
        <v>128</v>
      </c>
      <c r="D61" s="123" t="s">
        <v>129</v>
      </c>
      <c r="E61" s="124">
        <v>180</v>
      </c>
      <c r="F61" s="125"/>
      <c r="G61" s="126">
        <f>E61*F61</f>
        <v>0</v>
      </c>
      <c r="H61" s="127">
        <v>6.0000000000002301E-2</v>
      </c>
      <c r="I61" s="128">
        <f>E61*H61</f>
        <v>10.800000000000415</v>
      </c>
      <c r="J61" s="127"/>
      <c r="K61" s="128">
        <f>E61*J61</f>
        <v>0</v>
      </c>
      <c r="O61" s="119"/>
      <c r="Z61" s="129"/>
      <c r="AA61" s="129">
        <v>3</v>
      </c>
      <c r="AB61" s="129">
        <v>1</v>
      </c>
      <c r="AC61" s="129">
        <v>59217421</v>
      </c>
      <c r="AD61" s="129"/>
      <c r="AE61" s="129"/>
      <c r="AF61" s="129"/>
      <c r="AG61" s="129"/>
      <c r="AH61" s="129"/>
      <c r="AI61" s="129"/>
      <c r="AJ61" s="129"/>
      <c r="AK61" s="129"/>
      <c r="AL61" s="129"/>
      <c r="AM61" s="129"/>
      <c r="AN61" s="129"/>
      <c r="AO61" s="129"/>
      <c r="AP61" s="129"/>
      <c r="AQ61" s="129"/>
      <c r="AR61" s="129"/>
      <c r="AS61" s="129"/>
      <c r="AT61" s="129"/>
      <c r="AU61" s="129"/>
      <c r="AV61" s="129"/>
      <c r="AW61" s="129"/>
      <c r="AX61" s="129"/>
      <c r="AY61" s="129"/>
      <c r="AZ61" s="129"/>
      <c r="BA61" s="129"/>
      <c r="BB61" s="129"/>
      <c r="BC61" s="129"/>
      <c r="BD61" s="129"/>
      <c r="BE61" s="129"/>
      <c r="BF61" s="129"/>
      <c r="BG61" s="129"/>
      <c r="BH61" s="129"/>
      <c r="BI61" s="129"/>
      <c r="BJ61" s="129"/>
      <c r="BK61" s="129"/>
      <c r="CA61" s="129">
        <v>3</v>
      </c>
      <c r="CB61" s="129">
        <v>1</v>
      </c>
      <c r="CZ61" s="81">
        <v>1</v>
      </c>
    </row>
    <row r="62" spans="1:104" x14ac:dyDescent="0.2">
      <c r="A62" s="130"/>
      <c r="B62" s="131"/>
      <c r="C62" s="203" t="s">
        <v>333</v>
      </c>
      <c r="D62" s="204"/>
      <c r="E62" s="134">
        <v>180</v>
      </c>
      <c r="F62" s="135"/>
      <c r="G62" s="136"/>
      <c r="H62" s="137"/>
      <c r="I62" s="132"/>
      <c r="J62" s="138"/>
      <c r="K62" s="132"/>
      <c r="M62" s="139" t="s">
        <v>333</v>
      </c>
      <c r="O62" s="119"/>
      <c r="Z62" s="129"/>
      <c r="AA62" s="129"/>
      <c r="AB62" s="129"/>
      <c r="AC62" s="129"/>
      <c r="AD62" s="129"/>
      <c r="AE62" s="129"/>
      <c r="AF62" s="129"/>
      <c r="AG62" s="129"/>
      <c r="AH62" s="129"/>
      <c r="AI62" s="129"/>
      <c r="AJ62" s="129"/>
      <c r="AK62" s="129"/>
      <c r="AL62" s="129"/>
      <c r="AM62" s="129"/>
      <c r="AN62" s="129"/>
      <c r="AO62" s="129"/>
      <c r="AP62" s="129"/>
      <c r="AQ62" s="129"/>
      <c r="AR62" s="129"/>
      <c r="AS62" s="129"/>
      <c r="AT62" s="129"/>
      <c r="AU62" s="129"/>
      <c r="AV62" s="129"/>
      <c r="AW62" s="129"/>
      <c r="AX62" s="129"/>
      <c r="AY62" s="129"/>
      <c r="AZ62" s="129"/>
      <c r="BA62" s="129"/>
      <c r="BB62" s="129"/>
      <c r="BC62" s="129"/>
      <c r="BD62" s="140" t="str">
        <f>C61</f>
        <v>Obrubník chodníkový 100/250/1000 přírodní šedá</v>
      </c>
      <c r="BE62" s="129"/>
      <c r="BF62" s="129"/>
      <c r="BG62" s="129"/>
      <c r="BH62" s="129"/>
      <c r="BI62" s="129"/>
      <c r="BJ62" s="129"/>
      <c r="BK62" s="129"/>
    </row>
    <row r="63" spans="1:104" x14ac:dyDescent="0.2">
      <c r="A63" s="120">
        <v>24</v>
      </c>
      <c r="B63" s="121" t="s">
        <v>132</v>
      </c>
      <c r="C63" s="122" t="s">
        <v>133</v>
      </c>
      <c r="D63" s="123" t="s">
        <v>129</v>
      </c>
      <c r="E63" s="124">
        <v>26</v>
      </c>
      <c r="F63" s="125"/>
      <c r="G63" s="126">
        <f>E63*F63</f>
        <v>0</v>
      </c>
      <c r="H63" s="127">
        <v>4.8299999999983398E-2</v>
      </c>
      <c r="I63" s="128">
        <f>E63*H63</f>
        <v>1.2557999999995684</v>
      </c>
      <c r="J63" s="127"/>
      <c r="K63" s="128">
        <f>E63*J63</f>
        <v>0</v>
      </c>
      <c r="O63" s="119"/>
      <c r="Z63" s="129"/>
      <c r="AA63" s="129">
        <v>3</v>
      </c>
      <c r="AB63" s="129">
        <v>1</v>
      </c>
      <c r="AC63" s="129">
        <v>59217476</v>
      </c>
      <c r="AD63" s="129"/>
      <c r="AE63" s="129"/>
      <c r="AF63" s="129"/>
      <c r="AG63" s="129"/>
      <c r="AH63" s="129"/>
      <c r="AI63" s="129"/>
      <c r="AJ63" s="129"/>
      <c r="AK63" s="129"/>
      <c r="AL63" s="129"/>
      <c r="AM63" s="129"/>
      <c r="AN63" s="129"/>
      <c r="AO63" s="129"/>
      <c r="AP63" s="129"/>
      <c r="AQ63" s="129"/>
      <c r="AR63" s="129"/>
      <c r="AS63" s="129"/>
      <c r="AT63" s="129"/>
      <c r="AU63" s="129"/>
      <c r="AV63" s="129"/>
      <c r="AW63" s="129"/>
      <c r="AX63" s="129"/>
      <c r="AY63" s="129"/>
      <c r="AZ63" s="129"/>
      <c r="BA63" s="129"/>
      <c r="BB63" s="129"/>
      <c r="BC63" s="129"/>
      <c r="BD63" s="129"/>
      <c r="BE63" s="129"/>
      <c r="BF63" s="129"/>
      <c r="BG63" s="129"/>
      <c r="BH63" s="129"/>
      <c r="BI63" s="129"/>
      <c r="BJ63" s="129"/>
      <c r="BK63" s="129"/>
      <c r="CA63" s="129">
        <v>3</v>
      </c>
      <c r="CB63" s="129">
        <v>1</v>
      </c>
      <c r="CZ63" s="81">
        <v>1</v>
      </c>
    </row>
    <row r="64" spans="1:104" x14ac:dyDescent="0.2">
      <c r="A64" s="130"/>
      <c r="B64" s="131"/>
      <c r="C64" s="203" t="s">
        <v>334</v>
      </c>
      <c r="D64" s="204"/>
      <c r="E64" s="134">
        <v>26</v>
      </c>
      <c r="F64" s="135"/>
      <c r="G64" s="136"/>
      <c r="H64" s="137"/>
      <c r="I64" s="132"/>
      <c r="J64" s="138"/>
      <c r="K64" s="132"/>
      <c r="M64" s="139">
        <v>26</v>
      </c>
      <c r="O64" s="119"/>
      <c r="Z64" s="129"/>
      <c r="AA64" s="129"/>
      <c r="AB64" s="129"/>
      <c r="AC64" s="129"/>
      <c r="AD64" s="129"/>
      <c r="AE64" s="129"/>
      <c r="AF64" s="129"/>
      <c r="AG64" s="129"/>
      <c r="AH64" s="129"/>
      <c r="AI64" s="129"/>
      <c r="AJ64" s="129"/>
      <c r="AK64" s="129"/>
      <c r="AL64" s="129"/>
      <c r="AM64" s="129"/>
      <c r="AN64" s="129"/>
      <c r="AO64" s="129"/>
      <c r="AP64" s="129"/>
      <c r="AQ64" s="129"/>
      <c r="AR64" s="129"/>
      <c r="AS64" s="129"/>
      <c r="AT64" s="129"/>
      <c r="AU64" s="129"/>
      <c r="AV64" s="129"/>
      <c r="AW64" s="129"/>
      <c r="AX64" s="129"/>
      <c r="AY64" s="129"/>
      <c r="AZ64" s="129"/>
      <c r="BA64" s="129"/>
      <c r="BB64" s="129"/>
      <c r="BC64" s="129"/>
      <c r="BD64" s="140" t="str">
        <f>C63</f>
        <v>Obrubník silniční nájezdový 1000/150/150 šedý</v>
      </c>
      <c r="BE64" s="129"/>
      <c r="BF64" s="129"/>
      <c r="BG64" s="129"/>
      <c r="BH64" s="129"/>
      <c r="BI64" s="129"/>
      <c r="BJ64" s="129"/>
      <c r="BK64" s="129"/>
    </row>
    <row r="65" spans="1:104" x14ac:dyDescent="0.2">
      <c r="A65" s="120">
        <v>25</v>
      </c>
      <c r="B65" s="121" t="s">
        <v>134</v>
      </c>
      <c r="C65" s="122" t="s">
        <v>135</v>
      </c>
      <c r="D65" s="123" t="s">
        <v>129</v>
      </c>
      <c r="E65" s="124">
        <v>1</v>
      </c>
      <c r="F65" s="125"/>
      <c r="G65" s="126">
        <f>E65*F65</f>
        <v>0</v>
      </c>
      <c r="H65" s="127">
        <v>6.7000000000007304E-2</v>
      </c>
      <c r="I65" s="128">
        <f>E65*H65</f>
        <v>6.7000000000007304E-2</v>
      </c>
      <c r="J65" s="127"/>
      <c r="K65" s="128">
        <f>E65*J65</f>
        <v>0</v>
      </c>
      <c r="O65" s="119"/>
      <c r="Z65" s="129"/>
      <c r="AA65" s="129">
        <v>3</v>
      </c>
      <c r="AB65" s="129">
        <v>1</v>
      </c>
      <c r="AC65" s="129">
        <v>59217480</v>
      </c>
      <c r="AD65" s="129"/>
      <c r="AE65" s="129"/>
      <c r="AF65" s="129"/>
      <c r="AG65" s="129"/>
      <c r="AH65" s="129"/>
      <c r="AI65" s="129"/>
      <c r="AJ65" s="129"/>
      <c r="AK65" s="129"/>
      <c r="AL65" s="129"/>
      <c r="AM65" s="129"/>
      <c r="AN65" s="129"/>
      <c r="AO65" s="129"/>
      <c r="AP65" s="129"/>
      <c r="AQ65" s="129"/>
      <c r="AR65" s="129"/>
      <c r="AS65" s="129"/>
      <c r="AT65" s="129"/>
      <c r="AU65" s="129"/>
      <c r="AV65" s="129"/>
      <c r="AW65" s="129"/>
      <c r="AX65" s="129"/>
      <c r="AY65" s="129"/>
      <c r="AZ65" s="129"/>
      <c r="BA65" s="129"/>
      <c r="BB65" s="129"/>
      <c r="BC65" s="129"/>
      <c r="BD65" s="129"/>
      <c r="BE65" s="129"/>
      <c r="BF65" s="129"/>
      <c r="BG65" s="129"/>
      <c r="BH65" s="129"/>
      <c r="BI65" s="129"/>
      <c r="BJ65" s="129"/>
      <c r="BK65" s="129"/>
      <c r="CA65" s="129">
        <v>3</v>
      </c>
      <c r="CB65" s="129">
        <v>1</v>
      </c>
      <c r="CZ65" s="81">
        <v>1</v>
      </c>
    </row>
    <row r="66" spans="1:104" x14ac:dyDescent="0.2">
      <c r="A66" s="120">
        <v>26</v>
      </c>
      <c r="B66" s="121" t="s">
        <v>136</v>
      </c>
      <c r="C66" s="122" t="s">
        <v>137</v>
      </c>
      <c r="D66" s="123" t="s">
        <v>129</v>
      </c>
      <c r="E66" s="124">
        <v>1</v>
      </c>
      <c r="F66" s="125"/>
      <c r="G66" s="126">
        <f>E66*F66</f>
        <v>0</v>
      </c>
      <c r="H66" s="127">
        <v>6.7000000000007304E-2</v>
      </c>
      <c r="I66" s="128">
        <f>E66*H66</f>
        <v>6.7000000000007304E-2</v>
      </c>
      <c r="J66" s="127"/>
      <c r="K66" s="128">
        <f>E66*J66</f>
        <v>0</v>
      </c>
      <c r="O66" s="119"/>
      <c r="Z66" s="129"/>
      <c r="AA66" s="129">
        <v>3</v>
      </c>
      <c r="AB66" s="129">
        <v>1</v>
      </c>
      <c r="AC66" s="129">
        <v>59217481</v>
      </c>
      <c r="AD66" s="129"/>
      <c r="AE66" s="129"/>
      <c r="AF66" s="129"/>
      <c r="AG66" s="129"/>
      <c r="AH66" s="129"/>
      <c r="AI66" s="129"/>
      <c r="AJ66" s="129"/>
      <c r="AK66" s="129"/>
      <c r="AL66" s="129"/>
      <c r="AM66" s="129"/>
      <c r="AN66" s="129"/>
      <c r="AO66" s="129"/>
      <c r="AP66" s="129"/>
      <c r="AQ66" s="129"/>
      <c r="AR66" s="129"/>
      <c r="AS66" s="129"/>
      <c r="AT66" s="129"/>
      <c r="AU66" s="129"/>
      <c r="AV66" s="129"/>
      <c r="AW66" s="129"/>
      <c r="AX66" s="129"/>
      <c r="AY66" s="129"/>
      <c r="AZ66" s="129"/>
      <c r="BA66" s="129"/>
      <c r="BB66" s="129"/>
      <c r="BC66" s="129"/>
      <c r="BD66" s="129"/>
      <c r="BE66" s="129"/>
      <c r="BF66" s="129"/>
      <c r="BG66" s="129"/>
      <c r="BH66" s="129"/>
      <c r="BI66" s="129"/>
      <c r="BJ66" s="129"/>
      <c r="BK66" s="129"/>
      <c r="CA66" s="129">
        <v>3</v>
      </c>
      <c r="CB66" s="129">
        <v>1</v>
      </c>
      <c r="CZ66" s="81">
        <v>1</v>
      </c>
    </row>
    <row r="67" spans="1:104" ht="22.5" x14ac:dyDescent="0.2">
      <c r="A67" s="120">
        <v>27</v>
      </c>
      <c r="B67" s="121" t="s">
        <v>138</v>
      </c>
      <c r="C67" s="122" t="s">
        <v>139</v>
      </c>
      <c r="D67" s="123" t="s">
        <v>35</v>
      </c>
      <c r="E67" s="124">
        <v>345.25599999999997</v>
      </c>
      <c r="F67" s="125"/>
      <c r="G67" s="126">
        <f>E67*F67</f>
        <v>0</v>
      </c>
      <c r="H67" s="127">
        <v>0.13100000000008499</v>
      </c>
      <c r="I67" s="128">
        <f>E67*H67</f>
        <v>45.228536000029344</v>
      </c>
      <c r="J67" s="127"/>
      <c r="K67" s="128">
        <f>E67*J67</f>
        <v>0</v>
      </c>
      <c r="O67" s="119"/>
      <c r="Z67" s="129"/>
      <c r="AA67" s="129">
        <v>3</v>
      </c>
      <c r="AB67" s="129">
        <v>1</v>
      </c>
      <c r="AC67" s="129">
        <v>59245263</v>
      </c>
      <c r="AD67" s="129"/>
      <c r="AE67" s="129"/>
      <c r="AF67" s="129"/>
      <c r="AG67" s="129"/>
      <c r="AH67" s="129"/>
      <c r="AI67" s="129"/>
      <c r="AJ67" s="129"/>
      <c r="AK67" s="129"/>
      <c r="AL67" s="129"/>
      <c r="AM67" s="129"/>
      <c r="AN67" s="129"/>
      <c r="AO67" s="129"/>
      <c r="AP67" s="129"/>
      <c r="AQ67" s="129"/>
      <c r="AR67" s="129"/>
      <c r="AS67" s="129"/>
      <c r="AT67" s="129"/>
      <c r="AU67" s="129"/>
      <c r="AV67" s="129"/>
      <c r="AW67" s="129"/>
      <c r="AX67" s="129"/>
      <c r="AY67" s="129"/>
      <c r="AZ67" s="129"/>
      <c r="BA67" s="129"/>
      <c r="BB67" s="129"/>
      <c r="BC67" s="129"/>
      <c r="BD67" s="129"/>
      <c r="BE67" s="129"/>
      <c r="BF67" s="129"/>
      <c r="BG67" s="129"/>
      <c r="BH67" s="129"/>
      <c r="BI67" s="129"/>
      <c r="BJ67" s="129"/>
      <c r="BK67" s="129"/>
      <c r="CA67" s="129">
        <v>3</v>
      </c>
      <c r="CB67" s="129">
        <v>1</v>
      </c>
      <c r="CZ67" s="81">
        <v>1</v>
      </c>
    </row>
    <row r="68" spans="1:104" x14ac:dyDescent="0.2">
      <c r="A68" s="130"/>
      <c r="B68" s="131"/>
      <c r="C68" s="205" t="s">
        <v>140</v>
      </c>
      <c r="D68" s="206"/>
      <c r="E68" s="206"/>
      <c r="F68" s="206"/>
      <c r="G68" s="207"/>
      <c r="I68" s="132"/>
      <c r="K68" s="132"/>
      <c r="L68" s="133" t="s">
        <v>140</v>
      </c>
      <c r="O68" s="119"/>
      <c r="Z68" s="129"/>
      <c r="AA68" s="129"/>
      <c r="AB68" s="129"/>
      <c r="AC68" s="129"/>
      <c r="AD68" s="129"/>
      <c r="AE68" s="129"/>
      <c r="AF68" s="129"/>
      <c r="AG68" s="129"/>
      <c r="AH68" s="129"/>
      <c r="AI68" s="129"/>
      <c r="AJ68" s="129"/>
      <c r="AK68" s="129"/>
      <c r="AL68" s="129"/>
      <c r="AM68" s="129"/>
      <c r="AN68" s="129"/>
      <c r="AO68" s="129"/>
      <c r="AP68" s="129"/>
      <c r="AQ68" s="129"/>
      <c r="AR68" s="129"/>
      <c r="AS68" s="129"/>
      <c r="AT68" s="129"/>
      <c r="AU68" s="129"/>
      <c r="AV68" s="129"/>
      <c r="AW68" s="129"/>
      <c r="AX68" s="129"/>
      <c r="AY68" s="129"/>
      <c r="AZ68" s="129"/>
      <c r="BA68" s="129"/>
      <c r="BB68" s="129"/>
      <c r="BC68" s="129"/>
      <c r="BD68" s="129"/>
      <c r="BE68" s="129"/>
      <c r="BF68" s="129"/>
      <c r="BG68" s="129"/>
      <c r="BH68" s="129"/>
      <c r="BI68" s="129"/>
      <c r="BJ68" s="129"/>
      <c r="BK68" s="129"/>
    </row>
    <row r="69" spans="1:104" x14ac:dyDescent="0.2">
      <c r="A69" s="130"/>
      <c r="B69" s="131"/>
      <c r="C69" s="203" t="s">
        <v>335</v>
      </c>
      <c r="D69" s="204"/>
      <c r="E69" s="134">
        <v>295.91899999999998</v>
      </c>
      <c r="F69" s="135"/>
      <c r="G69" s="136"/>
      <c r="H69" s="137"/>
      <c r="I69" s="132"/>
      <c r="J69" s="138"/>
      <c r="K69" s="132"/>
      <c r="M69" s="139" t="s">
        <v>335</v>
      </c>
      <c r="O69" s="119"/>
      <c r="Z69" s="129"/>
      <c r="AA69" s="129"/>
      <c r="AB69" s="129"/>
      <c r="AC69" s="129"/>
      <c r="AD69" s="129"/>
      <c r="AE69" s="129"/>
      <c r="AF69" s="129"/>
      <c r="AG69" s="129"/>
      <c r="AH69" s="129"/>
      <c r="AI69" s="129"/>
      <c r="AJ69" s="129"/>
      <c r="AK69" s="129"/>
      <c r="AL69" s="129"/>
      <c r="AM69" s="129"/>
      <c r="AN69" s="129"/>
      <c r="AO69" s="129"/>
      <c r="AP69" s="129"/>
      <c r="AQ69" s="129"/>
      <c r="AR69" s="129"/>
      <c r="AS69" s="129"/>
      <c r="AT69" s="129"/>
      <c r="AU69" s="129"/>
      <c r="AV69" s="129"/>
      <c r="AW69" s="129"/>
      <c r="AX69" s="129"/>
      <c r="AY69" s="129"/>
      <c r="AZ69" s="129"/>
      <c r="BA69" s="129"/>
      <c r="BB69" s="129"/>
      <c r="BC69" s="129"/>
      <c r="BD69" s="140" t="str">
        <f>C68</f>
        <v>betonová dlažba šedá - přírodní 20x20x6 cm</v>
      </c>
      <c r="BE69" s="129"/>
      <c r="BF69" s="129"/>
      <c r="BG69" s="129"/>
      <c r="BH69" s="129"/>
      <c r="BI69" s="129"/>
      <c r="BJ69" s="129"/>
      <c r="BK69" s="129"/>
    </row>
    <row r="70" spans="1:104" x14ac:dyDescent="0.2">
      <c r="A70" s="130"/>
      <c r="B70" s="131"/>
      <c r="C70" s="203" t="s">
        <v>336</v>
      </c>
      <c r="D70" s="204"/>
      <c r="E70" s="134">
        <v>49.337000000000003</v>
      </c>
      <c r="F70" s="135"/>
      <c r="G70" s="136"/>
      <c r="H70" s="137"/>
      <c r="I70" s="132"/>
      <c r="J70" s="138"/>
      <c r="K70" s="132"/>
      <c r="M70" s="139" t="s">
        <v>336</v>
      </c>
      <c r="O70" s="119"/>
      <c r="Z70" s="129"/>
      <c r="AA70" s="129"/>
      <c r="AB70" s="129"/>
      <c r="AC70" s="129"/>
      <c r="AD70" s="129"/>
      <c r="AE70" s="129"/>
      <c r="AF70" s="129"/>
      <c r="AG70" s="129"/>
      <c r="AH70" s="129"/>
      <c r="AI70" s="129"/>
      <c r="AJ70" s="129"/>
      <c r="AK70" s="129"/>
      <c r="AL70" s="129"/>
      <c r="AM70" s="129"/>
      <c r="AN70" s="129"/>
      <c r="AO70" s="129"/>
      <c r="AP70" s="129"/>
      <c r="AQ70" s="129"/>
      <c r="AR70" s="129"/>
      <c r="AS70" s="129"/>
      <c r="AT70" s="129"/>
      <c r="AU70" s="129"/>
      <c r="AV70" s="129"/>
      <c r="AW70" s="129"/>
      <c r="AX70" s="129"/>
      <c r="AY70" s="129"/>
      <c r="AZ70" s="129"/>
      <c r="BA70" s="129"/>
      <c r="BB70" s="129"/>
      <c r="BC70" s="129"/>
      <c r="BD70" s="140" t="str">
        <f>C69</f>
        <v>chodník - dlažba 200x200x60, šedá s fazetami:287,3*1,03</v>
      </c>
      <c r="BE70" s="129"/>
      <c r="BF70" s="129"/>
      <c r="BG70" s="129"/>
      <c r="BH70" s="129"/>
      <c r="BI70" s="129"/>
      <c r="BJ70" s="129"/>
      <c r="BK70" s="129"/>
    </row>
    <row r="71" spans="1:104" ht="22.5" x14ac:dyDescent="0.2">
      <c r="A71" s="120">
        <v>28</v>
      </c>
      <c r="B71" s="121" t="s">
        <v>142</v>
      </c>
      <c r="C71" s="122" t="s">
        <v>143</v>
      </c>
      <c r="D71" s="123" t="s">
        <v>35</v>
      </c>
      <c r="E71" s="124">
        <v>9.1850000000000005</v>
      </c>
      <c r="F71" s="125"/>
      <c r="G71" s="126">
        <f>E71*F71</f>
        <v>0</v>
      </c>
      <c r="H71" s="127">
        <v>0.13100000000008499</v>
      </c>
      <c r="I71" s="128">
        <f>E71*H71</f>
        <v>1.2032350000007808</v>
      </c>
      <c r="J71" s="127"/>
      <c r="K71" s="128">
        <f>E71*J71</f>
        <v>0</v>
      </c>
      <c r="O71" s="119"/>
      <c r="Z71" s="129"/>
      <c r="AA71" s="129">
        <v>3</v>
      </c>
      <c r="AB71" s="129">
        <v>1</v>
      </c>
      <c r="AC71" s="129">
        <v>59245267</v>
      </c>
      <c r="AD71" s="129"/>
      <c r="AE71" s="129"/>
      <c r="AF71" s="129"/>
      <c r="AG71" s="129"/>
      <c r="AH71" s="129"/>
      <c r="AI71" s="129"/>
      <c r="AJ71" s="129"/>
      <c r="AK71" s="129"/>
      <c r="AL71" s="129"/>
      <c r="AM71" s="129"/>
      <c r="AN71" s="129"/>
      <c r="AO71" s="129"/>
      <c r="AP71" s="129"/>
      <c r="AQ71" s="129"/>
      <c r="AR71" s="129"/>
      <c r="AS71" s="129"/>
      <c r="AT71" s="129"/>
      <c r="AU71" s="129"/>
      <c r="AV71" s="129"/>
      <c r="AW71" s="129"/>
      <c r="AX71" s="129"/>
      <c r="AY71" s="129"/>
      <c r="AZ71" s="129"/>
      <c r="BA71" s="129"/>
      <c r="BB71" s="129"/>
      <c r="BC71" s="129"/>
      <c r="BD71" s="129"/>
      <c r="BE71" s="129"/>
      <c r="BF71" s="129"/>
      <c r="BG71" s="129"/>
      <c r="BH71" s="129"/>
      <c r="BI71" s="129"/>
      <c r="BJ71" s="129"/>
      <c r="BK71" s="129"/>
      <c r="CA71" s="129">
        <v>3</v>
      </c>
      <c r="CB71" s="129">
        <v>1</v>
      </c>
      <c r="CZ71" s="81">
        <v>1</v>
      </c>
    </row>
    <row r="72" spans="1:104" x14ac:dyDescent="0.2">
      <c r="A72" s="130"/>
      <c r="B72" s="131"/>
      <c r="C72" s="203" t="s">
        <v>337</v>
      </c>
      <c r="D72" s="204"/>
      <c r="E72" s="134">
        <v>1.65</v>
      </c>
      <c r="F72" s="135"/>
      <c r="G72" s="136"/>
      <c r="H72" s="137"/>
      <c r="I72" s="132"/>
      <c r="J72" s="138"/>
      <c r="K72" s="132"/>
      <c r="M72" s="139" t="s">
        <v>337</v>
      </c>
      <c r="O72" s="119"/>
      <c r="Z72" s="129"/>
      <c r="AA72" s="129"/>
      <c r="AB72" s="129"/>
      <c r="AC72" s="129"/>
      <c r="AD72" s="129"/>
      <c r="AE72" s="129"/>
      <c r="AF72" s="129"/>
      <c r="AG72" s="129"/>
      <c r="AH72" s="129"/>
      <c r="AI72" s="129"/>
      <c r="AJ72" s="129"/>
      <c r="AK72" s="129"/>
      <c r="AL72" s="129"/>
      <c r="AM72" s="129"/>
      <c r="AN72" s="129"/>
      <c r="AO72" s="129"/>
      <c r="AP72" s="129"/>
      <c r="AQ72" s="129"/>
      <c r="AR72" s="129"/>
      <c r="AS72" s="129"/>
      <c r="AT72" s="129"/>
      <c r="AU72" s="129"/>
      <c r="AV72" s="129"/>
      <c r="AW72" s="129"/>
      <c r="AX72" s="129"/>
      <c r="AY72" s="129"/>
      <c r="AZ72" s="129"/>
      <c r="BA72" s="129"/>
      <c r="BB72" s="129"/>
      <c r="BC72" s="129"/>
      <c r="BD72" s="140" t="str">
        <f>C71</f>
        <v>Dlažba betonová červená pro nevidomé 20x10x6 -náklepová</v>
      </c>
      <c r="BE72" s="129"/>
      <c r="BF72" s="129"/>
      <c r="BG72" s="129"/>
      <c r="BH72" s="129"/>
      <c r="BI72" s="129"/>
      <c r="BJ72" s="129"/>
      <c r="BK72" s="129"/>
    </row>
    <row r="73" spans="1:104" x14ac:dyDescent="0.2">
      <c r="A73" s="130"/>
      <c r="B73" s="131"/>
      <c r="C73" s="203" t="s">
        <v>338</v>
      </c>
      <c r="D73" s="204"/>
      <c r="E73" s="134">
        <v>7.5350000000000001</v>
      </c>
      <c r="F73" s="135"/>
      <c r="G73" s="136"/>
      <c r="H73" s="137"/>
      <c r="I73" s="132"/>
      <c r="J73" s="138"/>
      <c r="K73" s="132"/>
      <c r="M73" s="139" t="s">
        <v>338</v>
      </c>
      <c r="O73" s="119"/>
      <c r="Z73" s="129"/>
      <c r="AA73" s="129"/>
      <c r="AB73" s="129"/>
      <c r="AC73" s="129"/>
      <c r="AD73" s="129"/>
      <c r="AE73" s="129"/>
      <c r="AF73" s="129"/>
      <c r="AG73" s="129"/>
      <c r="AH73" s="129"/>
      <c r="AI73" s="129"/>
      <c r="AJ73" s="129"/>
      <c r="AK73" s="129"/>
      <c r="AL73" s="129"/>
      <c r="AM73" s="129"/>
      <c r="AN73" s="129"/>
      <c r="AO73" s="129"/>
      <c r="AP73" s="129"/>
      <c r="AQ73" s="129"/>
      <c r="AR73" s="129"/>
      <c r="AS73" s="129"/>
      <c r="AT73" s="129"/>
      <c r="AU73" s="129"/>
      <c r="AV73" s="129"/>
      <c r="AW73" s="129"/>
      <c r="AX73" s="129"/>
      <c r="AY73" s="129"/>
      <c r="AZ73" s="129"/>
      <c r="BA73" s="129"/>
      <c r="BB73" s="129"/>
      <c r="BC73" s="129"/>
      <c r="BD73" s="140" t="str">
        <f>C72</f>
        <v>chodík - dlažba náklepová 200x100x60, červená:1,5*1,1</v>
      </c>
      <c r="BE73" s="129"/>
      <c r="BF73" s="129"/>
      <c r="BG73" s="129"/>
      <c r="BH73" s="129"/>
      <c r="BI73" s="129"/>
      <c r="BJ73" s="129"/>
      <c r="BK73" s="129"/>
    </row>
    <row r="74" spans="1:104" x14ac:dyDescent="0.2">
      <c r="A74" s="141" t="s">
        <v>36</v>
      </c>
      <c r="B74" s="142" t="s">
        <v>105</v>
      </c>
      <c r="C74" s="143" t="s">
        <v>106</v>
      </c>
      <c r="D74" s="144"/>
      <c r="E74" s="145"/>
      <c r="F74" s="145"/>
      <c r="G74" s="146">
        <f>SUM(G46:G73)</f>
        <v>0</v>
      </c>
      <c r="H74" s="147"/>
      <c r="I74" s="148">
        <f>SUM(I46:I73)</f>
        <v>116.69294200003992</v>
      </c>
      <c r="J74" s="149"/>
      <c r="K74" s="148">
        <f>SUM(K46:K73)</f>
        <v>0</v>
      </c>
      <c r="O74" s="119"/>
      <c r="X74" s="150">
        <f>K74</f>
        <v>0</v>
      </c>
      <c r="Y74" s="150">
        <f>I74</f>
        <v>116.69294200003992</v>
      </c>
      <c r="Z74" s="151">
        <f>G74</f>
        <v>0</v>
      </c>
      <c r="AA74" s="129"/>
      <c r="AB74" s="129"/>
      <c r="AC74" s="129"/>
      <c r="AD74" s="129"/>
      <c r="AE74" s="129"/>
      <c r="AF74" s="129"/>
      <c r="AG74" s="129"/>
      <c r="AH74" s="129"/>
      <c r="AI74" s="129"/>
      <c r="AJ74" s="129"/>
      <c r="AK74" s="129"/>
      <c r="AL74" s="129"/>
      <c r="AM74" s="129"/>
      <c r="AN74" s="129"/>
      <c r="AO74" s="129"/>
      <c r="AP74" s="129"/>
      <c r="AQ74" s="129"/>
      <c r="AR74" s="129"/>
      <c r="AS74" s="129"/>
      <c r="AT74" s="129"/>
      <c r="AU74" s="129"/>
      <c r="AV74" s="129"/>
      <c r="AW74" s="129"/>
      <c r="AX74" s="129"/>
      <c r="AY74" s="129"/>
      <c r="AZ74" s="129"/>
      <c r="BA74" s="152"/>
      <c r="BB74" s="152"/>
      <c r="BC74" s="152"/>
      <c r="BD74" s="152"/>
      <c r="BE74" s="152"/>
      <c r="BF74" s="152"/>
      <c r="BG74" s="129"/>
      <c r="BH74" s="129"/>
      <c r="BI74" s="129"/>
      <c r="BJ74" s="129"/>
      <c r="BK74" s="129"/>
    </row>
    <row r="75" spans="1:104" ht="14.25" customHeight="1" x14ac:dyDescent="0.2">
      <c r="A75" s="109" t="s">
        <v>31</v>
      </c>
      <c r="B75" s="110" t="s">
        <v>145</v>
      </c>
      <c r="C75" s="111" t="s">
        <v>146</v>
      </c>
      <c r="D75" s="112"/>
      <c r="E75" s="113"/>
      <c r="F75" s="113"/>
      <c r="G75" s="114"/>
      <c r="H75" s="115"/>
      <c r="I75" s="116"/>
      <c r="J75" s="117"/>
      <c r="K75" s="118"/>
      <c r="O75" s="119"/>
    </row>
    <row r="76" spans="1:104" x14ac:dyDescent="0.2">
      <c r="A76" s="120">
        <v>29</v>
      </c>
      <c r="B76" s="121" t="s">
        <v>147</v>
      </c>
      <c r="C76" s="122" t="s">
        <v>148</v>
      </c>
      <c r="D76" s="123" t="s">
        <v>35</v>
      </c>
      <c r="E76" s="124">
        <v>340.95</v>
      </c>
      <c r="F76" s="125"/>
      <c r="G76" s="126">
        <f>E76*F76</f>
        <v>0</v>
      </c>
      <c r="H76" s="127">
        <v>0</v>
      </c>
      <c r="I76" s="128">
        <f>E76*H76</f>
        <v>0</v>
      </c>
      <c r="J76" s="127">
        <v>-0.13799999999991999</v>
      </c>
      <c r="K76" s="128">
        <f>E76*J76</f>
        <v>-47.05109999997272</v>
      </c>
      <c r="O76" s="119"/>
      <c r="Z76" s="129"/>
      <c r="AA76" s="129">
        <v>1</v>
      </c>
      <c r="AB76" s="129">
        <v>1</v>
      </c>
      <c r="AC76" s="129">
        <v>1</v>
      </c>
      <c r="AD76" s="129"/>
      <c r="AE76" s="129"/>
      <c r="AF76" s="129"/>
      <c r="AG76" s="129"/>
      <c r="AH76" s="129"/>
      <c r="AI76" s="129"/>
      <c r="AJ76" s="129"/>
      <c r="AK76" s="129"/>
      <c r="AL76" s="129"/>
      <c r="AM76" s="129"/>
      <c r="AN76" s="129"/>
      <c r="AO76" s="129"/>
      <c r="AP76" s="129"/>
      <c r="AQ76" s="129"/>
      <c r="AR76" s="129"/>
      <c r="AS76" s="129"/>
      <c r="AT76" s="129"/>
      <c r="AU76" s="129"/>
      <c r="AV76" s="129"/>
      <c r="AW76" s="129"/>
      <c r="AX76" s="129"/>
      <c r="AY76" s="129"/>
      <c r="AZ76" s="129"/>
      <c r="BA76" s="129"/>
      <c r="BB76" s="129"/>
      <c r="BC76" s="129"/>
      <c r="BD76" s="129"/>
      <c r="BE76" s="129"/>
      <c r="BF76" s="129"/>
      <c r="BG76" s="129"/>
      <c r="BH76" s="129"/>
      <c r="BI76" s="129"/>
      <c r="BJ76" s="129"/>
      <c r="BK76" s="129"/>
      <c r="CA76" s="129">
        <v>1</v>
      </c>
      <c r="CB76" s="129">
        <v>1</v>
      </c>
      <c r="CZ76" s="81">
        <v>1</v>
      </c>
    </row>
    <row r="77" spans="1:104" x14ac:dyDescent="0.2">
      <c r="A77" s="130"/>
      <c r="B77" s="131"/>
      <c r="C77" s="203" t="s">
        <v>339</v>
      </c>
      <c r="D77" s="204"/>
      <c r="E77" s="134">
        <v>340.95</v>
      </c>
      <c r="F77" s="135"/>
      <c r="G77" s="136"/>
      <c r="H77" s="137"/>
      <c r="I77" s="132"/>
      <c r="J77" s="138"/>
      <c r="K77" s="132"/>
      <c r="M77" s="139" t="s">
        <v>339</v>
      </c>
      <c r="O77" s="119"/>
      <c r="Z77" s="129"/>
      <c r="AA77" s="129"/>
      <c r="AB77" s="129"/>
      <c r="AC77" s="129"/>
      <c r="AD77" s="129"/>
      <c r="AE77" s="129"/>
      <c r="AF77" s="129"/>
      <c r="AG77" s="129"/>
      <c r="AH77" s="129"/>
      <c r="AI77" s="129"/>
      <c r="AJ77" s="129"/>
      <c r="AK77" s="129"/>
      <c r="AL77" s="129"/>
      <c r="AM77" s="129"/>
      <c r="AN77" s="129"/>
      <c r="AO77" s="129"/>
      <c r="AP77" s="129"/>
      <c r="AQ77" s="129"/>
      <c r="AR77" s="129"/>
      <c r="AS77" s="129"/>
      <c r="AT77" s="129"/>
      <c r="AU77" s="129"/>
      <c r="AV77" s="129"/>
      <c r="AW77" s="129"/>
      <c r="AX77" s="129"/>
      <c r="AY77" s="129"/>
      <c r="AZ77" s="129"/>
      <c r="BA77" s="129"/>
      <c r="BB77" s="129"/>
      <c r="BC77" s="129"/>
      <c r="BD77" s="140" t="str">
        <f>C76</f>
        <v>Rozebrání dlažeb z betonových dlaždic na sucho</v>
      </c>
      <c r="BE77" s="129"/>
      <c r="BF77" s="129"/>
      <c r="BG77" s="129"/>
      <c r="BH77" s="129"/>
      <c r="BI77" s="129"/>
      <c r="BJ77" s="129"/>
      <c r="BK77" s="129"/>
    </row>
    <row r="78" spans="1:104" x14ac:dyDescent="0.2">
      <c r="A78" s="120">
        <v>30</v>
      </c>
      <c r="B78" s="121" t="s">
        <v>34</v>
      </c>
      <c r="C78" s="122" t="s">
        <v>293</v>
      </c>
      <c r="D78" s="123" t="s">
        <v>35</v>
      </c>
      <c r="E78" s="124">
        <v>15.9</v>
      </c>
      <c r="F78" s="125"/>
      <c r="G78" s="126">
        <f>E78*F78</f>
        <v>0</v>
      </c>
      <c r="H78" s="127">
        <v>0</v>
      </c>
      <c r="I78" s="128">
        <f>E78*H78</f>
        <v>0</v>
      </c>
      <c r="J78" s="127">
        <v>-0.200000000000045</v>
      </c>
      <c r="K78" s="128">
        <f>E78*J78</f>
        <v>-3.1800000000007156</v>
      </c>
      <c r="O78" s="119"/>
      <c r="Z78" s="129"/>
      <c r="AA78" s="129">
        <v>1</v>
      </c>
      <c r="AB78" s="129">
        <v>1</v>
      </c>
      <c r="AC78" s="129">
        <v>1</v>
      </c>
      <c r="AD78" s="129"/>
      <c r="AE78" s="129"/>
      <c r="AF78" s="129"/>
      <c r="AG78" s="129"/>
      <c r="AH78" s="129"/>
      <c r="AI78" s="129"/>
      <c r="AJ78" s="129"/>
      <c r="AK78" s="129"/>
      <c r="AL78" s="129"/>
      <c r="AM78" s="129"/>
      <c r="AN78" s="129"/>
      <c r="AO78" s="129"/>
      <c r="AP78" s="129"/>
      <c r="AQ78" s="129"/>
      <c r="AR78" s="129"/>
      <c r="AS78" s="129"/>
      <c r="AT78" s="129"/>
      <c r="AU78" s="129"/>
      <c r="AV78" s="129"/>
      <c r="AW78" s="129"/>
      <c r="AX78" s="129"/>
      <c r="AY78" s="129"/>
      <c r="AZ78" s="129"/>
      <c r="BA78" s="129"/>
      <c r="BB78" s="129"/>
      <c r="BC78" s="129"/>
      <c r="BD78" s="129"/>
      <c r="BE78" s="129"/>
      <c r="BF78" s="129"/>
      <c r="BG78" s="129"/>
      <c r="BH78" s="129"/>
      <c r="BI78" s="129"/>
      <c r="BJ78" s="129"/>
      <c r="BK78" s="129"/>
      <c r="CA78" s="129">
        <v>1</v>
      </c>
      <c r="CB78" s="129">
        <v>1</v>
      </c>
      <c r="CZ78" s="81">
        <v>1</v>
      </c>
    </row>
    <row r="79" spans="1:104" x14ac:dyDescent="0.2">
      <c r="A79" s="130"/>
      <c r="B79" s="131"/>
      <c r="C79" s="203" t="s">
        <v>340</v>
      </c>
      <c r="D79" s="204"/>
      <c r="E79" s="134">
        <v>15.9</v>
      </c>
      <c r="F79" s="135"/>
      <c r="G79" s="136"/>
      <c r="H79" s="137"/>
      <c r="I79" s="132"/>
      <c r="J79" s="138"/>
      <c r="K79" s="132"/>
      <c r="M79" s="139" t="s">
        <v>340</v>
      </c>
      <c r="O79" s="119"/>
      <c r="Z79" s="129"/>
      <c r="AA79" s="129"/>
      <c r="AB79" s="129"/>
      <c r="AC79" s="129"/>
      <c r="AD79" s="129"/>
      <c r="AE79" s="129"/>
      <c r="AF79" s="129"/>
      <c r="AG79" s="129"/>
      <c r="AH79" s="129"/>
      <c r="AI79" s="129"/>
      <c r="AJ79" s="129"/>
      <c r="AK79" s="129"/>
      <c r="AL79" s="129"/>
      <c r="AM79" s="129"/>
      <c r="AN79" s="129"/>
      <c r="AO79" s="129"/>
      <c r="AP79" s="129"/>
      <c r="AQ79" s="129"/>
      <c r="AR79" s="129"/>
      <c r="AS79" s="129"/>
      <c r="AT79" s="129"/>
      <c r="AU79" s="129"/>
      <c r="AV79" s="129"/>
      <c r="AW79" s="129"/>
      <c r="AX79" s="129"/>
      <c r="AY79" s="129"/>
      <c r="AZ79" s="129"/>
      <c r="BA79" s="129"/>
      <c r="BB79" s="129"/>
      <c r="BC79" s="129"/>
      <c r="BD79" s="140" t="str">
        <f>C78</f>
        <v>Rozebrání dlažeb z drobných kostek v kam. těženém</v>
      </c>
      <c r="BE79" s="129"/>
      <c r="BF79" s="129"/>
      <c r="BG79" s="129"/>
      <c r="BH79" s="129"/>
      <c r="BI79" s="129"/>
      <c r="BJ79" s="129"/>
      <c r="BK79" s="129"/>
    </row>
    <row r="80" spans="1:104" ht="22.5" x14ac:dyDescent="0.2">
      <c r="A80" s="120">
        <v>31</v>
      </c>
      <c r="B80" s="121" t="s">
        <v>150</v>
      </c>
      <c r="C80" s="122" t="s">
        <v>151</v>
      </c>
      <c r="D80" s="123" t="s">
        <v>35</v>
      </c>
      <c r="E80" s="124">
        <v>387.05</v>
      </c>
      <c r="F80" s="125"/>
      <c r="G80" s="126">
        <f>E80*F80</f>
        <v>0</v>
      </c>
      <c r="H80" s="127">
        <v>0</v>
      </c>
      <c r="I80" s="128">
        <f>E80*H80</f>
        <v>0</v>
      </c>
      <c r="J80" s="127">
        <v>-0.32999999999992702</v>
      </c>
      <c r="K80" s="128">
        <f>E80*J80</f>
        <v>-127.72649999997175</v>
      </c>
      <c r="O80" s="119"/>
      <c r="Z80" s="129"/>
      <c r="AA80" s="129">
        <v>1</v>
      </c>
      <c r="AB80" s="129">
        <v>1</v>
      </c>
      <c r="AC80" s="129">
        <v>1</v>
      </c>
      <c r="AD80" s="129"/>
      <c r="AE80" s="129"/>
      <c r="AF80" s="129"/>
      <c r="AG80" s="129"/>
      <c r="AH80" s="129"/>
      <c r="AI80" s="129"/>
      <c r="AJ80" s="129"/>
      <c r="AK80" s="129"/>
      <c r="AL80" s="129"/>
      <c r="AM80" s="129"/>
      <c r="AN80" s="129"/>
      <c r="AO80" s="129"/>
      <c r="AP80" s="129"/>
      <c r="AQ80" s="129"/>
      <c r="AR80" s="129"/>
      <c r="AS80" s="129"/>
      <c r="AT80" s="129"/>
      <c r="AU80" s="129"/>
      <c r="AV80" s="129"/>
      <c r="AW80" s="129"/>
      <c r="AX80" s="129"/>
      <c r="AY80" s="129"/>
      <c r="AZ80" s="129"/>
      <c r="BA80" s="129"/>
      <c r="BB80" s="129"/>
      <c r="BC80" s="129"/>
      <c r="BD80" s="129"/>
      <c r="BE80" s="129"/>
      <c r="BF80" s="129"/>
      <c r="BG80" s="129"/>
      <c r="BH80" s="129"/>
      <c r="BI80" s="129"/>
      <c r="BJ80" s="129"/>
      <c r="BK80" s="129"/>
      <c r="CA80" s="129">
        <v>1</v>
      </c>
      <c r="CB80" s="129">
        <v>1</v>
      </c>
      <c r="CZ80" s="81">
        <v>1</v>
      </c>
    </row>
    <row r="81" spans="1:104" ht="25.5" x14ac:dyDescent="0.2">
      <c r="A81" s="130"/>
      <c r="B81" s="131"/>
      <c r="C81" s="203" t="s">
        <v>341</v>
      </c>
      <c r="D81" s="204"/>
      <c r="E81" s="134">
        <v>387.05</v>
      </c>
      <c r="F81" s="135"/>
      <c r="G81" s="136"/>
      <c r="H81" s="137"/>
      <c r="I81" s="132"/>
      <c r="J81" s="138"/>
      <c r="K81" s="132"/>
      <c r="M81" s="139" t="s">
        <v>341</v>
      </c>
      <c r="O81" s="119"/>
      <c r="Z81" s="129"/>
      <c r="AA81" s="129"/>
      <c r="AB81" s="129"/>
      <c r="AC81" s="129"/>
      <c r="AD81" s="129"/>
      <c r="AE81" s="129"/>
      <c r="AF81" s="129"/>
      <c r="AG81" s="129"/>
      <c r="AH81" s="129"/>
      <c r="AI81" s="129"/>
      <c r="AJ81" s="129"/>
      <c r="AK81" s="129"/>
      <c r="AL81" s="129"/>
      <c r="AM81" s="129"/>
      <c r="AN81" s="129"/>
      <c r="AO81" s="129"/>
      <c r="AP81" s="129"/>
      <c r="AQ81" s="129"/>
      <c r="AR81" s="129"/>
      <c r="AS81" s="129"/>
      <c r="AT81" s="129"/>
      <c r="AU81" s="129"/>
      <c r="AV81" s="129"/>
      <c r="AW81" s="129"/>
      <c r="AX81" s="129"/>
      <c r="AY81" s="129"/>
      <c r="AZ81" s="129"/>
      <c r="BA81" s="129"/>
      <c r="BB81" s="129"/>
      <c r="BC81" s="129"/>
      <c r="BD81" s="140" t="str">
        <f>C80</f>
        <v>Odstranění podkladu nad 50 m2, tl.15 cm kam drcené, ŠD, ŠP, zahliněné podkl.vrstvy</v>
      </c>
      <c r="BE81" s="129"/>
      <c r="BF81" s="129"/>
      <c r="BG81" s="129"/>
      <c r="BH81" s="129"/>
      <c r="BI81" s="129"/>
      <c r="BJ81" s="129"/>
      <c r="BK81" s="129"/>
    </row>
    <row r="82" spans="1:104" x14ac:dyDescent="0.2">
      <c r="A82" s="120">
        <v>32</v>
      </c>
      <c r="B82" s="121" t="s">
        <v>342</v>
      </c>
      <c r="C82" s="122" t="s">
        <v>343</v>
      </c>
      <c r="D82" s="123" t="s">
        <v>35</v>
      </c>
      <c r="E82" s="124">
        <v>18</v>
      </c>
      <c r="F82" s="125"/>
      <c r="G82" s="126">
        <f>E82*F82</f>
        <v>0</v>
      </c>
      <c r="H82" s="127">
        <v>0</v>
      </c>
      <c r="I82" s="128">
        <f>E82*H82</f>
        <v>0</v>
      </c>
      <c r="J82" s="127">
        <v>-0.48000000000001802</v>
      </c>
      <c r="K82" s="128">
        <f>E82*J82</f>
        <v>-8.6400000000003239</v>
      </c>
      <c r="O82" s="119"/>
      <c r="Z82" s="129"/>
      <c r="AA82" s="129">
        <v>1</v>
      </c>
      <c r="AB82" s="129">
        <v>1</v>
      </c>
      <c r="AC82" s="129">
        <v>1</v>
      </c>
      <c r="AD82" s="129"/>
      <c r="AE82" s="129"/>
      <c r="AF82" s="129"/>
      <c r="AG82" s="129"/>
      <c r="AH82" s="129"/>
      <c r="AI82" s="129"/>
      <c r="AJ82" s="129"/>
      <c r="AK82" s="129"/>
      <c r="AL82" s="129"/>
      <c r="AM82" s="129"/>
      <c r="AN82" s="129"/>
      <c r="AO82" s="129"/>
      <c r="AP82" s="129"/>
      <c r="AQ82" s="129"/>
      <c r="AR82" s="129"/>
      <c r="AS82" s="129"/>
      <c r="AT82" s="129"/>
      <c r="AU82" s="129"/>
      <c r="AV82" s="129"/>
      <c r="AW82" s="129"/>
      <c r="AX82" s="129"/>
      <c r="AY82" s="129"/>
      <c r="AZ82" s="129"/>
      <c r="BA82" s="129"/>
      <c r="BB82" s="129"/>
      <c r="BC82" s="129"/>
      <c r="BD82" s="129"/>
      <c r="BE82" s="129"/>
      <c r="BF82" s="129"/>
      <c r="BG82" s="129"/>
      <c r="BH82" s="129"/>
      <c r="BI82" s="129"/>
      <c r="BJ82" s="129"/>
      <c r="BK82" s="129"/>
      <c r="CA82" s="129">
        <v>1</v>
      </c>
      <c r="CB82" s="129">
        <v>1</v>
      </c>
      <c r="CZ82" s="81">
        <v>1</v>
      </c>
    </row>
    <row r="83" spans="1:104" x14ac:dyDescent="0.2">
      <c r="A83" s="130"/>
      <c r="B83" s="131"/>
      <c r="C83" s="203" t="s">
        <v>70</v>
      </c>
      <c r="D83" s="204"/>
      <c r="E83" s="134">
        <v>18</v>
      </c>
      <c r="F83" s="135"/>
      <c r="G83" s="136"/>
      <c r="H83" s="137"/>
      <c r="I83" s="132"/>
      <c r="J83" s="138"/>
      <c r="K83" s="132"/>
      <c r="M83" s="139">
        <v>18</v>
      </c>
      <c r="O83" s="119"/>
      <c r="Z83" s="129"/>
      <c r="AA83" s="129"/>
      <c r="AB83" s="129"/>
      <c r="AC83" s="129"/>
      <c r="AD83" s="129"/>
      <c r="AE83" s="129"/>
      <c r="AF83" s="129"/>
      <c r="AG83" s="129"/>
      <c r="AH83" s="129"/>
      <c r="AI83" s="129"/>
      <c r="AJ83" s="129"/>
      <c r="AK83" s="129"/>
      <c r="AL83" s="129"/>
      <c r="AM83" s="129"/>
      <c r="AN83" s="129"/>
      <c r="AO83" s="129"/>
      <c r="AP83" s="129"/>
      <c r="AQ83" s="129"/>
      <c r="AR83" s="129"/>
      <c r="AS83" s="129"/>
      <c r="AT83" s="129"/>
      <c r="AU83" s="129"/>
      <c r="AV83" s="129"/>
      <c r="AW83" s="129"/>
      <c r="AX83" s="129"/>
      <c r="AY83" s="129"/>
      <c r="AZ83" s="129"/>
      <c r="BA83" s="129"/>
      <c r="BB83" s="129"/>
      <c r="BC83" s="129"/>
      <c r="BD83" s="140" t="str">
        <f>C82</f>
        <v>Odstranění ploch bet.prostý  do tl.20 cm</v>
      </c>
      <c r="BE83" s="129"/>
      <c r="BF83" s="129"/>
      <c r="BG83" s="129"/>
      <c r="BH83" s="129"/>
      <c r="BI83" s="129"/>
      <c r="BJ83" s="129"/>
      <c r="BK83" s="129"/>
    </row>
    <row r="84" spans="1:104" x14ac:dyDescent="0.2">
      <c r="A84" s="120">
        <v>33</v>
      </c>
      <c r="B84" s="121" t="s">
        <v>153</v>
      </c>
      <c r="C84" s="122" t="s">
        <v>154</v>
      </c>
      <c r="D84" s="123" t="s">
        <v>115</v>
      </c>
      <c r="E84" s="124">
        <v>157.5</v>
      </c>
      <c r="F84" s="125"/>
      <c r="G84" s="126">
        <f>E84*F84</f>
        <v>0</v>
      </c>
      <c r="H84" s="127">
        <v>0</v>
      </c>
      <c r="I84" s="128">
        <f>E84*H84</f>
        <v>0</v>
      </c>
      <c r="J84" s="127">
        <v>-0.12000000000000501</v>
      </c>
      <c r="K84" s="128">
        <f>E84*J84</f>
        <v>-18.900000000000787</v>
      </c>
      <c r="O84" s="119"/>
      <c r="Z84" s="129"/>
      <c r="AA84" s="129">
        <v>1</v>
      </c>
      <c r="AB84" s="129">
        <v>1</v>
      </c>
      <c r="AC84" s="129">
        <v>1</v>
      </c>
      <c r="AD84" s="129"/>
      <c r="AE84" s="129"/>
      <c r="AF84" s="129"/>
      <c r="AG84" s="129"/>
      <c r="AH84" s="129"/>
      <c r="AI84" s="129"/>
      <c r="AJ84" s="129"/>
      <c r="AK84" s="129"/>
      <c r="AL84" s="129"/>
      <c r="AM84" s="129"/>
      <c r="AN84" s="129"/>
      <c r="AO84" s="129"/>
      <c r="AP84" s="129"/>
      <c r="AQ84" s="129"/>
      <c r="AR84" s="129"/>
      <c r="AS84" s="129"/>
      <c r="AT84" s="129"/>
      <c r="AU84" s="129"/>
      <c r="AV84" s="129"/>
      <c r="AW84" s="129"/>
      <c r="AX84" s="129"/>
      <c r="AY84" s="129"/>
      <c r="AZ84" s="129"/>
      <c r="BA84" s="129"/>
      <c r="BB84" s="129"/>
      <c r="BC84" s="129"/>
      <c r="BD84" s="129"/>
      <c r="BE84" s="129"/>
      <c r="BF84" s="129"/>
      <c r="BG84" s="129"/>
      <c r="BH84" s="129"/>
      <c r="BI84" s="129"/>
      <c r="BJ84" s="129"/>
      <c r="BK84" s="129"/>
      <c r="CA84" s="129">
        <v>1</v>
      </c>
      <c r="CB84" s="129">
        <v>1</v>
      </c>
      <c r="CZ84" s="81">
        <v>1</v>
      </c>
    </row>
    <row r="85" spans="1:104" x14ac:dyDescent="0.2">
      <c r="A85" s="130"/>
      <c r="B85" s="131"/>
      <c r="C85" s="203" t="s">
        <v>344</v>
      </c>
      <c r="D85" s="204"/>
      <c r="E85" s="134">
        <v>157.5</v>
      </c>
      <c r="F85" s="135"/>
      <c r="G85" s="136"/>
      <c r="H85" s="137"/>
      <c r="I85" s="132"/>
      <c r="J85" s="138"/>
      <c r="K85" s="132"/>
      <c r="M85" s="139" t="s">
        <v>344</v>
      </c>
      <c r="O85" s="119"/>
      <c r="Z85" s="129"/>
      <c r="AA85" s="129"/>
      <c r="AB85" s="129"/>
      <c r="AC85" s="129"/>
      <c r="AD85" s="129"/>
      <c r="AE85" s="129"/>
      <c r="AF85" s="129"/>
      <c r="AG85" s="129"/>
      <c r="AH85" s="129"/>
      <c r="AI85" s="129"/>
      <c r="AJ85" s="129"/>
      <c r="AK85" s="129"/>
      <c r="AL85" s="129"/>
      <c r="AM85" s="129"/>
      <c r="AN85" s="129"/>
      <c r="AO85" s="129"/>
      <c r="AP85" s="129"/>
      <c r="AQ85" s="129"/>
      <c r="AR85" s="129"/>
      <c r="AS85" s="129"/>
      <c r="AT85" s="129"/>
      <c r="AU85" s="129"/>
      <c r="AV85" s="129"/>
      <c r="AW85" s="129"/>
      <c r="AX85" s="129"/>
      <c r="AY85" s="129"/>
      <c r="AZ85" s="129"/>
      <c r="BA85" s="129"/>
      <c r="BB85" s="129"/>
      <c r="BC85" s="129"/>
      <c r="BD85" s="140" t="str">
        <f>C84</f>
        <v>Vytrhání obrub chodníkových</v>
      </c>
      <c r="BE85" s="129"/>
      <c r="BF85" s="129"/>
      <c r="BG85" s="129"/>
      <c r="BH85" s="129"/>
      <c r="BI85" s="129"/>
      <c r="BJ85" s="129"/>
      <c r="BK85" s="129"/>
    </row>
    <row r="86" spans="1:104" x14ac:dyDescent="0.2">
      <c r="A86" s="120">
        <v>34</v>
      </c>
      <c r="B86" s="121" t="s">
        <v>159</v>
      </c>
      <c r="C86" s="122" t="s">
        <v>160</v>
      </c>
      <c r="D86" s="123" t="s">
        <v>115</v>
      </c>
      <c r="E86" s="124">
        <v>98</v>
      </c>
      <c r="F86" s="125"/>
      <c r="G86" s="126">
        <f>E86*F86</f>
        <v>0</v>
      </c>
      <c r="H86" s="127">
        <v>0</v>
      </c>
      <c r="I86" s="128">
        <f>E86*H86</f>
        <v>0</v>
      </c>
      <c r="J86" s="127">
        <v>-0.115000000000009</v>
      </c>
      <c r="K86" s="128">
        <f>E86*J86</f>
        <v>-11.270000000000882</v>
      </c>
      <c r="O86" s="119"/>
      <c r="Z86" s="129"/>
      <c r="AA86" s="129">
        <v>1</v>
      </c>
      <c r="AB86" s="129">
        <v>1</v>
      </c>
      <c r="AC86" s="129">
        <v>1</v>
      </c>
      <c r="AD86" s="129"/>
      <c r="AE86" s="129"/>
      <c r="AF86" s="129"/>
      <c r="AG86" s="129"/>
      <c r="AH86" s="129"/>
      <c r="AI86" s="129"/>
      <c r="AJ86" s="129"/>
      <c r="AK86" s="129"/>
      <c r="AL86" s="129"/>
      <c r="AM86" s="129"/>
      <c r="AN86" s="129"/>
      <c r="AO86" s="129"/>
      <c r="AP86" s="129"/>
      <c r="AQ86" s="129"/>
      <c r="AR86" s="129"/>
      <c r="AS86" s="129"/>
      <c r="AT86" s="129"/>
      <c r="AU86" s="129"/>
      <c r="AV86" s="129"/>
      <c r="AW86" s="129"/>
      <c r="AX86" s="129"/>
      <c r="AY86" s="129"/>
      <c r="AZ86" s="129"/>
      <c r="BA86" s="129"/>
      <c r="BB86" s="129"/>
      <c r="BC86" s="129"/>
      <c r="BD86" s="129"/>
      <c r="BE86" s="129"/>
      <c r="BF86" s="129"/>
      <c r="BG86" s="129"/>
      <c r="BH86" s="129"/>
      <c r="BI86" s="129"/>
      <c r="BJ86" s="129"/>
      <c r="BK86" s="129"/>
      <c r="CA86" s="129">
        <v>1</v>
      </c>
      <c r="CB86" s="129">
        <v>1</v>
      </c>
      <c r="CZ86" s="81">
        <v>1</v>
      </c>
    </row>
    <row r="87" spans="1:104" x14ac:dyDescent="0.2">
      <c r="A87" s="130"/>
      <c r="B87" s="131"/>
      <c r="C87" s="205" t="s">
        <v>161</v>
      </c>
      <c r="D87" s="206"/>
      <c r="E87" s="206"/>
      <c r="F87" s="206"/>
      <c r="G87" s="207"/>
      <c r="I87" s="132"/>
      <c r="K87" s="132"/>
      <c r="L87" s="133" t="s">
        <v>161</v>
      </c>
      <c r="O87" s="119"/>
      <c r="Z87" s="129"/>
      <c r="AA87" s="129"/>
      <c r="AB87" s="129"/>
      <c r="AC87" s="129"/>
      <c r="AD87" s="129"/>
      <c r="AE87" s="129"/>
      <c r="AF87" s="129"/>
      <c r="AG87" s="129"/>
      <c r="AH87" s="129"/>
      <c r="AI87" s="129"/>
      <c r="AJ87" s="129"/>
      <c r="AK87" s="129"/>
      <c r="AL87" s="129"/>
      <c r="AM87" s="129"/>
      <c r="AN87" s="129"/>
      <c r="AO87" s="129"/>
      <c r="AP87" s="129"/>
      <c r="AQ87" s="129"/>
      <c r="AR87" s="129"/>
      <c r="AS87" s="129"/>
      <c r="AT87" s="129"/>
      <c r="AU87" s="129"/>
      <c r="AV87" s="129"/>
      <c r="AW87" s="129"/>
      <c r="AX87" s="129"/>
      <c r="AY87" s="129"/>
      <c r="AZ87" s="129"/>
      <c r="BA87" s="129"/>
      <c r="BB87" s="129"/>
      <c r="BC87" s="129"/>
      <c r="BD87" s="129"/>
      <c r="BE87" s="129"/>
      <c r="BF87" s="129"/>
      <c r="BG87" s="129"/>
      <c r="BH87" s="129"/>
      <c r="BI87" s="129"/>
      <c r="BJ87" s="129"/>
      <c r="BK87" s="129"/>
    </row>
    <row r="88" spans="1:104" x14ac:dyDescent="0.2">
      <c r="A88" s="130"/>
      <c r="B88" s="131"/>
      <c r="C88" s="203" t="s">
        <v>345</v>
      </c>
      <c r="D88" s="204"/>
      <c r="E88" s="134">
        <v>55</v>
      </c>
      <c r="F88" s="135"/>
      <c r="G88" s="136"/>
      <c r="H88" s="137"/>
      <c r="I88" s="132"/>
      <c r="J88" s="138"/>
      <c r="K88" s="132"/>
      <c r="M88" s="139" t="s">
        <v>345</v>
      </c>
      <c r="O88" s="119"/>
      <c r="Z88" s="129"/>
      <c r="AA88" s="129"/>
      <c r="AB88" s="129"/>
      <c r="AC88" s="129"/>
      <c r="AD88" s="129"/>
      <c r="AE88" s="129"/>
      <c r="AF88" s="129"/>
      <c r="AG88" s="129"/>
      <c r="AH88" s="129"/>
      <c r="AI88" s="129"/>
      <c r="AJ88" s="129"/>
      <c r="AK88" s="129"/>
      <c r="AL88" s="129"/>
      <c r="AM88" s="129"/>
      <c r="AN88" s="129"/>
      <c r="AO88" s="129"/>
      <c r="AP88" s="129"/>
      <c r="AQ88" s="129"/>
      <c r="AR88" s="129"/>
      <c r="AS88" s="129"/>
      <c r="AT88" s="129"/>
      <c r="AU88" s="129"/>
      <c r="AV88" s="129"/>
      <c r="AW88" s="129"/>
      <c r="AX88" s="129"/>
      <c r="AY88" s="129"/>
      <c r="AZ88" s="129"/>
      <c r="BA88" s="129"/>
      <c r="BB88" s="129"/>
      <c r="BC88" s="129"/>
      <c r="BD88" s="140" t="str">
        <f>C87</f>
        <v>přídlažba - dvojřádek žulové kostky drobné 10/12</v>
      </c>
      <c r="BE88" s="129"/>
      <c r="BF88" s="129"/>
      <c r="BG88" s="129"/>
      <c r="BH88" s="129"/>
      <c r="BI88" s="129"/>
      <c r="BJ88" s="129"/>
      <c r="BK88" s="129"/>
    </row>
    <row r="89" spans="1:104" x14ac:dyDescent="0.2">
      <c r="A89" s="130"/>
      <c r="B89" s="131"/>
      <c r="C89" s="203" t="s">
        <v>346</v>
      </c>
      <c r="D89" s="204"/>
      <c r="E89" s="134">
        <v>43</v>
      </c>
      <c r="F89" s="135"/>
      <c r="G89" s="136"/>
      <c r="H89" s="137"/>
      <c r="I89" s="132"/>
      <c r="J89" s="138"/>
      <c r="K89" s="132"/>
      <c r="M89" s="139" t="s">
        <v>346</v>
      </c>
      <c r="O89" s="119"/>
      <c r="Z89" s="129"/>
      <c r="AA89" s="129"/>
      <c r="AB89" s="129"/>
      <c r="AC89" s="129"/>
      <c r="AD89" s="129"/>
      <c r="AE89" s="129"/>
      <c r="AF89" s="129"/>
      <c r="AG89" s="129"/>
      <c r="AH89" s="129"/>
      <c r="AI89" s="129"/>
      <c r="AJ89" s="129"/>
      <c r="AK89" s="129"/>
      <c r="AL89" s="129"/>
      <c r="AM89" s="129"/>
      <c r="AN89" s="129"/>
      <c r="AO89" s="129"/>
      <c r="AP89" s="129"/>
      <c r="AQ89" s="129"/>
      <c r="AR89" s="129"/>
      <c r="AS89" s="129"/>
      <c r="AT89" s="129"/>
      <c r="AU89" s="129"/>
      <c r="AV89" s="129"/>
      <c r="AW89" s="129"/>
      <c r="AX89" s="129"/>
      <c r="AY89" s="129"/>
      <c r="AZ89" s="129"/>
      <c r="BA89" s="129"/>
      <c r="BB89" s="129"/>
      <c r="BC89" s="129"/>
      <c r="BD89" s="140" t="str">
        <f>C88</f>
        <v>dvojřádek přídlažby:2*(5,8+5,2+8,2+3,9+2,2+2,2)</v>
      </c>
      <c r="BE89" s="129"/>
      <c r="BF89" s="129"/>
      <c r="BG89" s="129"/>
      <c r="BH89" s="129"/>
      <c r="BI89" s="129"/>
      <c r="BJ89" s="129"/>
      <c r="BK89" s="129"/>
    </row>
    <row r="90" spans="1:104" x14ac:dyDescent="0.2">
      <c r="A90" s="120">
        <v>35</v>
      </c>
      <c r="B90" s="121" t="s">
        <v>165</v>
      </c>
      <c r="C90" s="122" t="s">
        <v>166</v>
      </c>
      <c r="D90" s="123" t="s">
        <v>115</v>
      </c>
      <c r="E90" s="124">
        <v>27.5</v>
      </c>
      <c r="F90" s="125"/>
      <c r="G90" s="126">
        <f>E90*F90</f>
        <v>0</v>
      </c>
      <c r="H90" s="127">
        <v>0</v>
      </c>
      <c r="I90" s="128">
        <f>E90*H90</f>
        <v>0</v>
      </c>
      <c r="J90" s="127">
        <v>0</v>
      </c>
      <c r="K90" s="128">
        <f>E90*J90</f>
        <v>0</v>
      </c>
      <c r="O90" s="119"/>
      <c r="Z90" s="129"/>
      <c r="AA90" s="129">
        <v>1</v>
      </c>
      <c r="AB90" s="129">
        <v>1</v>
      </c>
      <c r="AC90" s="129">
        <v>1</v>
      </c>
      <c r="AD90" s="129"/>
      <c r="AE90" s="129"/>
      <c r="AF90" s="129"/>
      <c r="AG90" s="129"/>
      <c r="AH90" s="129"/>
      <c r="AI90" s="129"/>
      <c r="AJ90" s="129"/>
      <c r="AK90" s="129"/>
      <c r="AL90" s="129"/>
      <c r="AM90" s="129"/>
      <c r="AN90" s="129"/>
      <c r="AO90" s="129"/>
      <c r="AP90" s="129"/>
      <c r="AQ90" s="129"/>
      <c r="AR90" s="129"/>
      <c r="AS90" s="129"/>
      <c r="AT90" s="129"/>
      <c r="AU90" s="129"/>
      <c r="AV90" s="129"/>
      <c r="AW90" s="129"/>
      <c r="AX90" s="129"/>
      <c r="AY90" s="129"/>
      <c r="AZ90" s="129"/>
      <c r="BA90" s="129"/>
      <c r="BB90" s="129"/>
      <c r="BC90" s="129"/>
      <c r="BD90" s="129"/>
      <c r="BE90" s="129"/>
      <c r="BF90" s="129"/>
      <c r="BG90" s="129"/>
      <c r="BH90" s="129"/>
      <c r="BI90" s="129"/>
      <c r="BJ90" s="129"/>
      <c r="BK90" s="129"/>
      <c r="CA90" s="129">
        <v>1</v>
      </c>
      <c r="CB90" s="129">
        <v>1</v>
      </c>
      <c r="CZ90" s="81">
        <v>1</v>
      </c>
    </row>
    <row r="91" spans="1:104" x14ac:dyDescent="0.2">
      <c r="A91" s="130"/>
      <c r="B91" s="131"/>
      <c r="C91" s="205" t="s">
        <v>167</v>
      </c>
      <c r="D91" s="206"/>
      <c r="E91" s="206"/>
      <c r="F91" s="206"/>
      <c r="G91" s="207"/>
      <c r="I91" s="132"/>
      <c r="K91" s="132"/>
      <c r="L91" s="133" t="s">
        <v>167</v>
      </c>
      <c r="O91" s="119"/>
      <c r="Z91" s="129"/>
      <c r="AA91" s="129"/>
      <c r="AB91" s="129"/>
      <c r="AC91" s="129"/>
      <c r="AD91" s="129"/>
      <c r="AE91" s="129"/>
      <c r="AF91" s="129"/>
      <c r="AG91" s="129"/>
      <c r="AH91" s="129"/>
      <c r="AI91" s="129"/>
      <c r="AJ91" s="129"/>
      <c r="AK91" s="129"/>
      <c r="AL91" s="129"/>
      <c r="AM91" s="129"/>
      <c r="AN91" s="129"/>
      <c r="AO91" s="129"/>
      <c r="AP91" s="129"/>
      <c r="AQ91" s="129"/>
      <c r="AR91" s="129"/>
      <c r="AS91" s="129"/>
      <c r="AT91" s="129"/>
      <c r="AU91" s="129"/>
      <c r="AV91" s="129"/>
      <c r="AW91" s="129"/>
      <c r="AX91" s="129"/>
      <c r="AY91" s="129"/>
      <c r="AZ91" s="129"/>
      <c r="BA91" s="129"/>
      <c r="BB91" s="129"/>
      <c r="BC91" s="129"/>
      <c r="BD91" s="129"/>
      <c r="BE91" s="129"/>
      <c r="BF91" s="129"/>
      <c r="BG91" s="129"/>
      <c r="BH91" s="129"/>
      <c r="BI91" s="129"/>
      <c r="BJ91" s="129"/>
      <c r="BK91" s="129"/>
    </row>
    <row r="92" spans="1:104" x14ac:dyDescent="0.2">
      <c r="A92" s="130"/>
      <c r="B92" s="131"/>
      <c r="C92" s="203" t="s">
        <v>347</v>
      </c>
      <c r="D92" s="204"/>
      <c r="E92" s="134">
        <v>27.5</v>
      </c>
      <c r="F92" s="135"/>
      <c r="G92" s="136"/>
      <c r="H92" s="137"/>
      <c r="I92" s="132"/>
      <c r="J92" s="138"/>
      <c r="K92" s="132"/>
      <c r="M92" s="139" t="s">
        <v>347</v>
      </c>
      <c r="O92" s="119"/>
      <c r="Z92" s="129"/>
      <c r="AA92" s="129"/>
      <c r="AB92" s="129"/>
      <c r="AC92" s="129"/>
      <c r="AD92" s="129"/>
      <c r="AE92" s="129"/>
      <c r="AF92" s="129"/>
      <c r="AG92" s="129"/>
      <c r="AH92" s="129"/>
      <c r="AI92" s="129"/>
      <c r="AJ92" s="129"/>
      <c r="AK92" s="129"/>
      <c r="AL92" s="129"/>
      <c r="AM92" s="129"/>
      <c r="AN92" s="129"/>
      <c r="AO92" s="129"/>
      <c r="AP92" s="129"/>
      <c r="AQ92" s="129"/>
      <c r="AR92" s="129"/>
      <c r="AS92" s="129"/>
      <c r="AT92" s="129"/>
      <c r="AU92" s="129"/>
      <c r="AV92" s="129"/>
      <c r="AW92" s="129"/>
      <c r="AX92" s="129"/>
      <c r="AY92" s="129"/>
      <c r="AZ92" s="129"/>
      <c r="BA92" s="129"/>
      <c r="BB92" s="129"/>
      <c r="BC92" s="129"/>
      <c r="BD92" s="140" t="str">
        <f>C91</f>
        <v>zarovnání asfaltových ploch před osazením přídlažby</v>
      </c>
      <c r="BE92" s="129"/>
      <c r="BF92" s="129"/>
      <c r="BG92" s="129"/>
      <c r="BH92" s="129"/>
      <c r="BI92" s="129"/>
      <c r="BJ92" s="129"/>
      <c r="BK92" s="129"/>
    </row>
    <row r="93" spans="1:104" x14ac:dyDescent="0.2">
      <c r="A93" s="120">
        <v>36</v>
      </c>
      <c r="B93" s="121" t="s">
        <v>168</v>
      </c>
      <c r="C93" s="122" t="s">
        <v>169</v>
      </c>
      <c r="D93" s="123" t="s">
        <v>35</v>
      </c>
      <c r="E93" s="124">
        <v>28.15</v>
      </c>
      <c r="F93" s="125"/>
      <c r="G93" s="126">
        <f>E93*F93</f>
        <v>0</v>
      </c>
      <c r="H93" s="127">
        <v>0</v>
      </c>
      <c r="I93" s="128">
        <f>E93*H93</f>
        <v>0</v>
      </c>
      <c r="J93" s="127">
        <v>0</v>
      </c>
      <c r="K93" s="128">
        <f>E93*J93</f>
        <v>0</v>
      </c>
      <c r="O93" s="119"/>
      <c r="Z93" s="129"/>
      <c r="AA93" s="129">
        <v>1</v>
      </c>
      <c r="AB93" s="129">
        <v>1</v>
      </c>
      <c r="AC93" s="129">
        <v>1</v>
      </c>
      <c r="AD93" s="129"/>
      <c r="AE93" s="129"/>
      <c r="AF93" s="129"/>
      <c r="AG93" s="129"/>
      <c r="AH93" s="129"/>
      <c r="AI93" s="129"/>
      <c r="AJ93" s="129"/>
      <c r="AK93" s="129"/>
      <c r="AL93" s="129"/>
      <c r="AM93" s="129"/>
      <c r="AN93" s="129"/>
      <c r="AO93" s="129"/>
      <c r="AP93" s="129"/>
      <c r="AQ93" s="129"/>
      <c r="AR93" s="129"/>
      <c r="AS93" s="129"/>
      <c r="AT93" s="129"/>
      <c r="AU93" s="129"/>
      <c r="AV93" s="129"/>
      <c r="AW93" s="129"/>
      <c r="AX93" s="129"/>
      <c r="AY93" s="129"/>
      <c r="AZ93" s="129"/>
      <c r="BA93" s="129"/>
      <c r="BB93" s="129"/>
      <c r="BC93" s="129"/>
      <c r="BD93" s="129"/>
      <c r="BE93" s="129"/>
      <c r="BF93" s="129"/>
      <c r="BG93" s="129"/>
      <c r="BH93" s="129"/>
      <c r="BI93" s="129"/>
      <c r="BJ93" s="129"/>
      <c r="BK93" s="129"/>
      <c r="CA93" s="129">
        <v>1</v>
      </c>
      <c r="CB93" s="129">
        <v>1</v>
      </c>
      <c r="CZ93" s="81">
        <v>1</v>
      </c>
    </row>
    <row r="94" spans="1:104" x14ac:dyDescent="0.2">
      <c r="A94" s="130"/>
      <c r="B94" s="131"/>
      <c r="C94" s="203" t="s">
        <v>348</v>
      </c>
      <c r="D94" s="204"/>
      <c r="E94" s="134">
        <v>28.15</v>
      </c>
      <c r="F94" s="135"/>
      <c r="G94" s="136"/>
      <c r="H94" s="137"/>
      <c r="I94" s="132"/>
      <c r="J94" s="138"/>
      <c r="K94" s="132"/>
      <c r="M94" s="139" t="s">
        <v>348</v>
      </c>
      <c r="O94" s="119"/>
      <c r="Z94" s="129"/>
      <c r="AA94" s="129"/>
      <c r="AB94" s="129"/>
      <c r="AC94" s="129"/>
      <c r="AD94" s="129"/>
      <c r="AE94" s="129"/>
      <c r="AF94" s="129"/>
      <c r="AG94" s="129"/>
      <c r="AH94" s="129"/>
      <c r="AI94" s="129"/>
      <c r="AJ94" s="129"/>
      <c r="AK94" s="129"/>
      <c r="AL94" s="129"/>
      <c r="AM94" s="129"/>
      <c r="AN94" s="129"/>
      <c r="AO94" s="129"/>
      <c r="AP94" s="129"/>
      <c r="AQ94" s="129"/>
      <c r="AR94" s="129"/>
      <c r="AS94" s="129"/>
      <c r="AT94" s="129"/>
      <c r="AU94" s="129"/>
      <c r="AV94" s="129"/>
      <c r="AW94" s="129"/>
      <c r="AX94" s="129"/>
      <c r="AY94" s="129"/>
      <c r="AZ94" s="129"/>
      <c r="BA94" s="129"/>
      <c r="BB94" s="129"/>
      <c r="BC94" s="129"/>
      <c r="BD94" s="140" t="str">
        <f>C93</f>
        <v>Očištění vybour.kostek drobných s výplní MC/živicí</v>
      </c>
      <c r="BE94" s="129"/>
      <c r="BF94" s="129"/>
      <c r="BG94" s="129"/>
      <c r="BH94" s="129"/>
      <c r="BI94" s="129"/>
      <c r="BJ94" s="129"/>
      <c r="BK94" s="129"/>
    </row>
    <row r="95" spans="1:104" x14ac:dyDescent="0.2">
      <c r="A95" s="141" t="s">
        <v>36</v>
      </c>
      <c r="B95" s="142" t="s">
        <v>145</v>
      </c>
      <c r="C95" s="143" t="s">
        <v>146</v>
      </c>
      <c r="D95" s="144"/>
      <c r="E95" s="145"/>
      <c r="F95" s="145"/>
      <c r="G95" s="146">
        <f>SUM(G75:G94)</f>
        <v>0</v>
      </c>
      <c r="H95" s="147"/>
      <c r="I95" s="148">
        <f>SUM(I75:I94)</f>
        <v>0</v>
      </c>
      <c r="J95" s="149"/>
      <c r="K95" s="148">
        <f>SUM(K75:K94)</f>
        <v>-216.76759999994721</v>
      </c>
      <c r="O95" s="119"/>
      <c r="X95" s="150">
        <f>K95</f>
        <v>-216.76759999994721</v>
      </c>
      <c r="Y95" s="150">
        <f>I95</f>
        <v>0</v>
      </c>
      <c r="Z95" s="151">
        <f>G95</f>
        <v>0</v>
      </c>
      <c r="AA95" s="129"/>
      <c r="AB95" s="129"/>
      <c r="AC95" s="129"/>
      <c r="AD95" s="129"/>
      <c r="AE95" s="129"/>
      <c r="AF95" s="129"/>
      <c r="AG95" s="129"/>
      <c r="AH95" s="129"/>
      <c r="AI95" s="129"/>
      <c r="AJ95" s="129"/>
      <c r="AK95" s="129"/>
      <c r="AL95" s="129"/>
      <c r="AM95" s="129"/>
      <c r="AN95" s="129"/>
      <c r="AO95" s="129"/>
      <c r="AP95" s="129"/>
      <c r="AQ95" s="129"/>
      <c r="AR95" s="129"/>
      <c r="AS95" s="129"/>
      <c r="AT95" s="129"/>
      <c r="AU95" s="129"/>
      <c r="AV95" s="129"/>
      <c r="AW95" s="129"/>
      <c r="AX95" s="129"/>
      <c r="AY95" s="129"/>
      <c r="AZ95" s="129"/>
      <c r="BA95" s="152"/>
      <c r="BB95" s="152"/>
      <c r="BC95" s="152"/>
      <c r="BD95" s="152"/>
      <c r="BE95" s="152"/>
      <c r="BF95" s="152"/>
      <c r="BG95" s="129"/>
      <c r="BH95" s="129"/>
      <c r="BI95" s="129"/>
      <c r="BJ95" s="129"/>
      <c r="BK95" s="129"/>
    </row>
    <row r="96" spans="1:104" ht="14.25" customHeight="1" x14ac:dyDescent="0.2">
      <c r="A96" s="109" t="s">
        <v>31</v>
      </c>
      <c r="B96" s="110" t="s">
        <v>171</v>
      </c>
      <c r="C96" s="111" t="s">
        <v>172</v>
      </c>
      <c r="D96" s="112"/>
      <c r="E96" s="113"/>
      <c r="F96" s="113"/>
      <c r="G96" s="114"/>
      <c r="H96" s="115"/>
      <c r="I96" s="116"/>
      <c r="J96" s="117"/>
      <c r="K96" s="118"/>
      <c r="O96" s="119"/>
    </row>
    <row r="97" spans="1:104" x14ac:dyDescent="0.2">
      <c r="A97" s="120">
        <v>37</v>
      </c>
      <c r="B97" s="121" t="s">
        <v>177</v>
      </c>
      <c r="C97" s="122" t="s">
        <v>178</v>
      </c>
      <c r="D97" s="123" t="s">
        <v>51</v>
      </c>
      <c r="E97" s="124">
        <v>1</v>
      </c>
      <c r="F97" s="125"/>
      <c r="G97" s="126">
        <f>E97*F97</f>
        <v>0</v>
      </c>
      <c r="H97" s="127">
        <v>0</v>
      </c>
      <c r="I97" s="128">
        <f>E97*H97</f>
        <v>0</v>
      </c>
      <c r="J97" s="127"/>
      <c r="K97" s="128">
        <f>E97*J97</f>
        <v>0</v>
      </c>
      <c r="O97" s="119"/>
      <c r="Z97" s="129"/>
      <c r="AA97" s="129">
        <v>12</v>
      </c>
      <c r="AB97" s="129">
        <v>0</v>
      </c>
      <c r="AC97" s="129">
        <v>2</v>
      </c>
      <c r="AD97" s="129"/>
      <c r="AE97" s="129"/>
      <c r="AF97" s="129"/>
      <c r="AG97" s="129"/>
      <c r="AH97" s="129"/>
      <c r="AI97" s="129"/>
      <c r="AJ97" s="129"/>
      <c r="AK97" s="129"/>
      <c r="AL97" s="129"/>
      <c r="AM97" s="129"/>
      <c r="AN97" s="129"/>
      <c r="AO97" s="129"/>
      <c r="AP97" s="129"/>
      <c r="AQ97" s="129"/>
      <c r="AR97" s="129"/>
      <c r="AS97" s="129"/>
      <c r="AT97" s="129"/>
      <c r="AU97" s="129"/>
      <c r="AV97" s="129"/>
      <c r="AW97" s="129"/>
      <c r="AX97" s="129"/>
      <c r="AY97" s="129"/>
      <c r="AZ97" s="129"/>
      <c r="BA97" s="129"/>
      <c r="BB97" s="129"/>
      <c r="BC97" s="129"/>
      <c r="BD97" s="129"/>
      <c r="BE97" s="129"/>
      <c r="BF97" s="129"/>
      <c r="BG97" s="129"/>
      <c r="BH97" s="129"/>
      <c r="BI97" s="129"/>
      <c r="BJ97" s="129"/>
      <c r="BK97" s="129"/>
      <c r="CA97" s="129">
        <v>12</v>
      </c>
      <c r="CB97" s="129">
        <v>0</v>
      </c>
      <c r="CZ97" s="81">
        <v>1</v>
      </c>
    </row>
    <row r="98" spans="1:104" x14ac:dyDescent="0.2">
      <c r="A98" s="120">
        <v>38</v>
      </c>
      <c r="B98" s="121" t="s">
        <v>179</v>
      </c>
      <c r="C98" s="122" t="s">
        <v>180</v>
      </c>
      <c r="D98" s="123" t="s">
        <v>51</v>
      </c>
      <c r="E98" s="124">
        <v>1</v>
      </c>
      <c r="F98" s="125"/>
      <c r="G98" s="126">
        <f>E98*F98</f>
        <v>0</v>
      </c>
      <c r="H98" s="127">
        <v>0</v>
      </c>
      <c r="I98" s="128">
        <f>E98*H98</f>
        <v>0</v>
      </c>
      <c r="J98" s="127"/>
      <c r="K98" s="128">
        <f>E98*J98</f>
        <v>0</v>
      </c>
      <c r="O98" s="119"/>
      <c r="Z98" s="129"/>
      <c r="AA98" s="129">
        <v>12</v>
      </c>
      <c r="AB98" s="129">
        <v>0</v>
      </c>
      <c r="AC98" s="129">
        <v>3</v>
      </c>
      <c r="AD98" s="129"/>
      <c r="AE98" s="129"/>
      <c r="AF98" s="129"/>
      <c r="AG98" s="129"/>
      <c r="AH98" s="129"/>
      <c r="AI98" s="129"/>
      <c r="AJ98" s="129"/>
      <c r="AK98" s="129"/>
      <c r="AL98" s="129"/>
      <c r="AM98" s="129"/>
      <c r="AN98" s="129"/>
      <c r="AO98" s="129"/>
      <c r="AP98" s="129"/>
      <c r="AQ98" s="129"/>
      <c r="AR98" s="129"/>
      <c r="AS98" s="129"/>
      <c r="AT98" s="129"/>
      <c r="AU98" s="129"/>
      <c r="AV98" s="129"/>
      <c r="AW98" s="129"/>
      <c r="AX98" s="129"/>
      <c r="AY98" s="129"/>
      <c r="AZ98" s="129"/>
      <c r="BA98" s="129"/>
      <c r="BB98" s="129"/>
      <c r="BC98" s="129"/>
      <c r="BD98" s="129"/>
      <c r="BE98" s="129"/>
      <c r="BF98" s="129"/>
      <c r="BG98" s="129"/>
      <c r="BH98" s="129"/>
      <c r="BI98" s="129"/>
      <c r="BJ98" s="129"/>
      <c r="BK98" s="129"/>
      <c r="CA98" s="129">
        <v>12</v>
      </c>
      <c r="CB98" s="129">
        <v>0</v>
      </c>
      <c r="CZ98" s="81">
        <v>1</v>
      </c>
    </row>
    <row r="99" spans="1:104" x14ac:dyDescent="0.2">
      <c r="A99" s="120">
        <v>39</v>
      </c>
      <c r="B99" s="121" t="s">
        <v>181</v>
      </c>
      <c r="C99" s="122" t="s">
        <v>182</v>
      </c>
      <c r="D99" s="123" t="s">
        <v>183</v>
      </c>
      <c r="E99" s="124">
        <v>60</v>
      </c>
      <c r="F99" s="125"/>
      <c r="G99" s="126">
        <f>E99*F99</f>
        <v>0</v>
      </c>
      <c r="H99" s="127">
        <v>0</v>
      </c>
      <c r="I99" s="128">
        <f>E99*H99</f>
        <v>0</v>
      </c>
      <c r="J99" s="127"/>
      <c r="K99" s="128">
        <f>E99*J99</f>
        <v>0</v>
      </c>
      <c r="O99" s="119"/>
      <c r="Z99" s="129"/>
      <c r="AA99" s="129">
        <v>12</v>
      </c>
      <c r="AB99" s="129">
        <v>0</v>
      </c>
      <c r="AC99" s="129">
        <v>4</v>
      </c>
      <c r="AD99" s="129"/>
      <c r="AE99" s="129"/>
      <c r="AF99" s="129"/>
      <c r="AG99" s="129"/>
      <c r="AH99" s="129"/>
      <c r="AI99" s="129"/>
      <c r="AJ99" s="129"/>
      <c r="AK99" s="129"/>
      <c r="AL99" s="129"/>
      <c r="AM99" s="129"/>
      <c r="AN99" s="129"/>
      <c r="AO99" s="129"/>
      <c r="AP99" s="129"/>
      <c r="AQ99" s="129"/>
      <c r="AR99" s="129"/>
      <c r="AS99" s="129"/>
      <c r="AT99" s="129"/>
      <c r="AU99" s="129"/>
      <c r="AV99" s="129"/>
      <c r="AW99" s="129"/>
      <c r="AX99" s="129"/>
      <c r="AY99" s="129"/>
      <c r="AZ99" s="129"/>
      <c r="BA99" s="129"/>
      <c r="BB99" s="129"/>
      <c r="BC99" s="129"/>
      <c r="BD99" s="129"/>
      <c r="BE99" s="129"/>
      <c r="BF99" s="129"/>
      <c r="BG99" s="129"/>
      <c r="BH99" s="129"/>
      <c r="BI99" s="129"/>
      <c r="BJ99" s="129"/>
      <c r="BK99" s="129"/>
      <c r="CA99" s="129">
        <v>12</v>
      </c>
      <c r="CB99" s="129">
        <v>0</v>
      </c>
      <c r="CZ99" s="81">
        <v>1</v>
      </c>
    </row>
    <row r="100" spans="1:104" x14ac:dyDescent="0.2">
      <c r="A100" s="141" t="s">
        <v>36</v>
      </c>
      <c r="B100" s="142" t="s">
        <v>171</v>
      </c>
      <c r="C100" s="143" t="s">
        <v>172</v>
      </c>
      <c r="D100" s="144"/>
      <c r="E100" s="145"/>
      <c r="F100" s="145"/>
      <c r="G100" s="146">
        <f>SUM(G96:G99)</f>
        <v>0</v>
      </c>
      <c r="H100" s="147"/>
      <c r="I100" s="148">
        <f>SUM(I96:I99)</f>
        <v>0</v>
      </c>
      <c r="J100" s="149"/>
      <c r="K100" s="148">
        <f>SUM(K96:K99)</f>
        <v>0</v>
      </c>
      <c r="O100" s="119"/>
      <c r="X100" s="150">
        <f>K100</f>
        <v>0</v>
      </c>
      <c r="Y100" s="150">
        <f>I100</f>
        <v>0</v>
      </c>
      <c r="Z100" s="151">
        <f>G100</f>
        <v>0</v>
      </c>
      <c r="AA100" s="129"/>
      <c r="AB100" s="129"/>
      <c r="AC100" s="129"/>
      <c r="AD100" s="129"/>
      <c r="AE100" s="129"/>
      <c r="AF100" s="129"/>
      <c r="AG100" s="129"/>
      <c r="AH100" s="129"/>
      <c r="AI100" s="129"/>
      <c r="AJ100" s="129"/>
      <c r="AK100" s="129"/>
      <c r="AL100" s="129"/>
      <c r="AM100" s="129"/>
      <c r="AN100" s="129"/>
      <c r="AO100" s="129"/>
      <c r="AP100" s="129"/>
      <c r="AQ100" s="129"/>
      <c r="AR100" s="129"/>
      <c r="AS100" s="129"/>
      <c r="AT100" s="129"/>
      <c r="AU100" s="129"/>
      <c r="AV100" s="129"/>
      <c r="AW100" s="129"/>
      <c r="AX100" s="129"/>
      <c r="AY100" s="129"/>
      <c r="AZ100" s="129"/>
      <c r="BA100" s="152"/>
      <c r="BB100" s="152"/>
      <c r="BC100" s="152"/>
      <c r="BD100" s="152"/>
      <c r="BE100" s="152"/>
      <c r="BF100" s="152"/>
      <c r="BG100" s="129"/>
      <c r="BH100" s="129"/>
      <c r="BI100" s="129"/>
      <c r="BJ100" s="129"/>
      <c r="BK100" s="129"/>
    </row>
    <row r="101" spans="1:104" ht="14.25" customHeight="1" x14ac:dyDescent="0.2">
      <c r="A101" s="109" t="s">
        <v>31</v>
      </c>
      <c r="B101" s="110" t="s">
        <v>184</v>
      </c>
      <c r="C101" s="111" t="s">
        <v>185</v>
      </c>
      <c r="D101" s="112"/>
      <c r="E101" s="113"/>
      <c r="F101" s="113"/>
      <c r="G101" s="114"/>
      <c r="H101" s="115"/>
      <c r="I101" s="116"/>
      <c r="J101" s="117"/>
      <c r="K101" s="118"/>
      <c r="O101" s="119"/>
    </row>
    <row r="102" spans="1:104" x14ac:dyDescent="0.2">
      <c r="A102" s="120">
        <v>40</v>
      </c>
      <c r="B102" s="121" t="s">
        <v>186</v>
      </c>
      <c r="C102" s="122" t="s">
        <v>187</v>
      </c>
      <c r="D102" s="123" t="s">
        <v>188</v>
      </c>
      <c r="E102" s="124">
        <v>396.55278755008999</v>
      </c>
      <c r="F102" s="125"/>
      <c r="G102" s="126">
        <f>E102*F102</f>
        <v>0</v>
      </c>
      <c r="H102" s="127">
        <v>0</v>
      </c>
      <c r="I102" s="128">
        <f>E102*H102</f>
        <v>0</v>
      </c>
      <c r="J102" s="127"/>
      <c r="K102" s="128">
        <f>E102*J102</f>
        <v>0</v>
      </c>
      <c r="O102" s="119"/>
      <c r="Z102" s="129"/>
      <c r="AA102" s="129">
        <v>7</v>
      </c>
      <c r="AB102" s="129">
        <v>1</v>
      </c>
      <c r="AC102" s="129">
        <v>2</v>
      </c>
      <c r="AD102" s="129"/>
      <c r="AE102" s="129"/>
      <c r="AF102" s="129"/>
      <c r="AG102" s="129"/>
      <c r="AH102" s="129"/>
      <c r="AI102" s="129"/>
      <c r="AJ102" s="129"/>
      <c r="AK102" s="129"/>
      <c r="AL102" s="129"/>
      <c r="AM102" s="129"/>
      <c r="AN102" s="129"/>
      <c r="AO102" s="129"/>
      <c r="AP102" s="129"/>
      <c r="AQ102" s="129"/>
      <c r="AR102" s="129"/>
      <c r="AS102" s="129"/>
      <c r="AT102" s="129"/>
      <c r="AU102" s="129"/>
      <c r="AV102" s="129"/>
      <c r="AW102" s="129"/>
      <c r="AX102" s="129"/>
      <c r="AY102" s="129"/>
      <c r="AZ102" s="129"/>
      <c r="BA102" s="129"/>
      <c r="BB102" s="129"/>
      <c r="BC102" s="129"/>
      <c r="BD102" s="129"/>
      <c r="BE102" s="129"/>
      <c r="BF102" s="129"/>
      <c r="BG102" s="129"/>
      <c r="BH102" s="129"/>
      <c r="BI102" s="129"/>
      <c r="BJ102" s="129"/>
      <c r="BK102" s="129"/>
      <c r="CA102" s="129">
        <v>7</v>
      </c>
      <c r="CB102" s="129">
        <v>1</v>
      </c>
      <c r="CZ102" s="81">
        <v>1</v>
      </c>
    </row>
    <row r="103" spans="1:104" x14ac:dyDescent="0.2">
      <c r="A103" s="141" t="s">
        <v>36</v>
      </c>
      <c r="B103" s="142" t="s">
        <v>184</v>
      </c>
      <c r="C103" s="143" t="s">
        <v>185</v>
      </c>
      <c r="D103" s="144"/>
      <c r="E103" s="145"/>
      <c r="F103" s="145"/>
      <c r="G103" s="146">
        <f>SUM(G101:G102)</f>
        <v>0</v>
      </c>
      <c r="H103" s="147"/>
      <c r="I103" s="148">
        <f>SUM(I101:I102)</f>
        <v>0</v>
      </c>
      <c r="J103" s="149"/>
      <c r="K103" s="148">
        <f>SUM(K101:K102)</f>
        <v>0</v>
      </c>
      <c r="O103" s="119"/>
      <c r="X103" s="150">
        <f>K103</f>
        <v>0</v>
      </c>
      <c r="Y103" s="150">
        <f>I103</f>
        <v>0</v>
      </c>
      <c r="Z103" s="151">
        <f>G103</f>
        <v>0</v>
      </c>
      <c r="AA103" s="129"/>
      <c r="AB103" s="129"/>
      <c r="AC103" s="129"/>
      <c r="AD103" s="129"/>
      <c r="AE103" s="129"/>
      <c r="AF103" s="129"/>
      <c r="AG103" s="129"/>
      <c r="AH103" s="129"/>
      <c r="AI103" s="129"/>
      <c r="AJ103" s="129"/>
      <c r="AK103" s="129"/>
      <c r="AL103" s="129"/>
      <c r="AM103" s="129"/>
      <c r="AN103" s="129"/>
      <c r="AO103" s="129"/>
      <c r="AP103" s="129"/>
      <c r="AQ103" s="129"/>
      <c r="AR103" s="129"/>
      <c r="AS103" s="129"/>
      <c r="AT103" s="129"/>
      <c r="AU103" s="129"/>
      <c r="AV103" s="129"/>
      <c r="AW103" s="129"/>
      <c r="AX103" s="129"/>
      <c r="AY103" s="129"/>
      <c r="AZ103" s="129"/>
      <c r="BA103" s="152"/>
      <c r="BB103" s="152"/>
      <c r="BC103" s="152"/>
      <c r="BD103" s="152"/>
      <c r="BE103" s="152"/>
      <c r="BF103" s="152"/>
      <c r="BG103" s="129"/>
      <c r="BH103" s="129"/>
      <c r="BI103" s="129"/>
      <c r="BJ103" s="129"/>
      <c r="BK103" s="129"/>
    </row>
    <row r="104" spans="1:104" ht="14.25" customHeight="1" x14ac:dyDescent="0.2">
      <c r="A104" s="109" t="s">
        <v>31</v>
      </c>
      <c r="B104" s="110" t="s">
        <v>189</v>
      </c>
      <c r="C104" s="111" t="s">
        <v>190</v>
      </c>
      <c r="D104" s="112"/>
      <c r="E104" s="113"/>
      <c r="F104" s="113"/>
      <c r="G104" s="114"/>
      <c r="H104" s="115"/>
      <c r="I104" s="116"/>
      <c r="J104" s="117"/>
      <c r="K104" s="118"/>
      <c r="O104" s="119"/>
    </row>
    <row r="105" spans="1:104" ht="22.5" x14ac:dyDescent="0.2">
      <c r="A105" s="120">
        <v>41</v>
      </c>
      <c r="B105" s="121" t="s">
        <v>191</v>
      </c>
      <c r="C105" s="122" t="s">
        <v>192</v>
      </c>
      <c r="D105" s="123" t="s">
        <v>35</v>
      </c>
      <c r="E105" s="124">
        <v>74.025000000000006</v>
      </c>
      <c r="F105" s="125"/>
      <c r="G105" s="126">
        <f>E105*F105</f>
        <v>0</v>
      </c>
      <c r="H105" s="127">
        <v>0</v>
      </c>
      <c r="I105" s="128">
        <f>E105*H105</f>
        <v>0</v>
      </c>
      <c r="J105" s="127">
        <v>0</v>
      </c>
      <c r="K105" s="128">
        <f>E105*J105</f>
        <v>0</v>
      </c>
      <c r="O105" s="119"/>
      <c r="Z105" s="129"/>
      <c r="AA105" s="129">
        <v>1</v>
      </c>
      <c r="AB105" s="129">
        <v>0</v>
      </c>
      <c r="AC105" s="129">
        <v>0</v>
      </c>
      <c r="AD105" s="129"/>
      <c r="AE105" s="129"/>
      <c r="AF105" s="129"/>
      <c r="AG105" s="129"/>
      <c r="AH105" s="129"/>
      <c r="AI105" s="129"/>
      <c r="AJ105" s="129"/>
      <c r="AK105" s="129"/>
      <c r="AL105" s="129"/>
      <c r="AM105" s="129"/>
      <c r="AN105" s="129"/>
      <c r="AO105" s="129"/>
      <c r="AP105" s="129"/>
      <c r="AQ105" s="129"/>
      <c r="AR105" s="129"/>
      <c r="AS105" s="129"/>
      <c r="AT105" s="129"/>
      <c r="AU105" s="129"/>
      <c r="AV105" s="129"/>
      <c r="AW105" s="129"/>
      <c r="AX105" s="129"/>
      <c r="AY105" s="129"/>
      <c r="AZ105" s="129"/>
      <c r="BA105" s="129"/>
      <c r="BB105" s="129"/>
      <c r="BC105" s="129"/>
      <c r="BD105" s="129"/>
      <c r="BE105" s="129"/>
      <c r="BF105" s="129"/>
      <c r="BG105" s="129"/>
      <c r="BH105" s="129"/>
      <c r="BI105" s="129"/>
      <c r="BJ105" s="129"/>
      <c r="BK105" s="129"/>
      <c r="CA105" s="129">
        <v>1</v>
      </c>
      <c r="CB105" s="129">
        <v>0</v>
      </c>
      <c r="CZ105" s="81">
        <v>2</v>
      </c>
    </row>
    <row r="106" spans="1:104" ht="25.5" x14ac:dyDescent="0.2">
      <c r="A106" s="130"/>
      <c r="B106" s="131"/>
      <c r="C106" s="203" t="s">
        <v>349</v>
      </c>
      <c r="D106" s="204"/>
      <c r="E106" s="134">
        <v>74.025000000000006</v>
      </c>
      <c r="F106" s="135"/>
      <c r="G106" s="136"/>
      <c r="H106" s="137"/>
      <c r="I106" s="132"/>
      <c r="J106" s="138"/>
      <c r="K106" s="132"/>
      <c r="M106" s="139" t="s">
        <v>349</v>
      </c>
      <c r="O106" s="119"/>
      <c r="Z106" s="129"/>
      <c r="AA106" s="129"/>
      <c r="AB106" s="129"/>
      <c r="AC106" s="129"/>
      <c r="AD106" s="129"/>
      <c r="AE106" s="129"/>
      <c r="AF106" s="129"/>
      <c r="AG106" s="129"/>
      <c r="AH106" s="129"/>
      <c r="AI106" s="129"/>
      <c r="AJ106" s="129"/>
      <c r="AK106" s="129"/>
      <c r="AL106" s="129"/>
      <c r="AM106" s="129"/>
      <c r="AN106" s="129"/>
      <c r="AO106" s="129"/>
      <c r="AP106" s="129"/>
      <c r="AQ106" s="129"/>
      <c r="AR106" s="129"/>
      <c r="AS106" s="129"/>
      <c r="AT106" s="129"/>
      <c r="AU106" s="129"/>
      <c r="AV106" s="129"/>
      <c r="AW106" s="129"/>
      <c r="AX106" s="129"/>
      <c r="AY106" s="129"/>
      <c r="AZ106" s="129"/>
      <c r="BA106" s="129"/>
      <c r="BB106" s="129"/>
      <c r="BC106" s="129"/>
      <c r="BD106" s="140" t="str">
        <f>C105</f>
        <v>Izolační systém nopovou folií, svisle včetně dodávky fólie, ukonč.lišty výška nopu 10 mm</v>
      </c>
      <c r="BE106" s="129"/>
      <c r="BF106" s="129"/>
      <c r="BG106" s="129"/>
      <c r="BH106" s="129"/>
      <c r="BI106" s="129"/>
      <c r="BJ106" s="129"/>
      <c r="BK106" s="129"/>
    </row>
    <row r="107" spans="1:104" x14ac:dyDescent="0.2">
      <c r="A107" s="120">
        <v>42</v>
      </c>
      <c r="B107" s="121" t="s">
        <v>194</v>
      </c>
      <c r="C107" s="122" t="s">
        <v>195</v>
      </c>
      <c r="D107" s="123" t="s">
        <v>9</v>
      </c>
      <c r="E107" s="124">
        <v>178.770375</v>
      </c>
      <c r="F107" s="125"/>
      <c r="G107" s="126">
        <f>E107*F107</f>
        <v>0</v>
      </c>
      <c r="H107" s="127">
        <v>0</v>
      </c>
      <c r="I107" s="128">
        <f>E107*H107</f>
        <v>0</v>
      </c>
      <c r="J107" s="127"/>
      <c r="K107" s="128">
        <f>E107*J107</f>
        <v>0</v>
      </c>
      <c r="O107" s="119"/>
      <c r="Z107" s="129"/>
      <c r="AA107" s="129">
        <v>7</v>
      </c>
      <c r="AB107" s="129">
        <v>1002</v>
      </c>
      <c r="AC107" s="129">
        <v>5</v>
      </c>
      <c r="AD107" s="129"/>
      <c r="AE107" s="129"/>
      <c r="AF107" s="129"/>
      <c r="AG107" s="129"/>
      <c r="AH107" s="129"/>
      <c r="AI107" s="129"/>
      <c r="AJ107" s="129"/>
      <c r="AK107" s="129"/>
      <c r="AL107" s="129"/>
      <c r="AM107" s="129"/>
      <c r="AN107" s="129"/>
      <c r="AO107" s="129"/>
      <c r="AP107" s="129"/>
      <c r="AQ107" s="129"/>
      <c r="AR107" s="129"/>
      <c r="AS107" s="129"/>
      <c r="AT107" s="129"/>
      <c r="AU107" s="129"/>
      <c r="AV107" s="129"/>
      <c r="AW107" s="129"/>
      <c r="AX107" s="129"/>
      <c r="AY107" s="129"/>
      <c r="AZ107" s="129"/>
      <c r="BA107" s="129"/>
      <c r="BB107" s="129"/>
      <c r="BC107" s="129"/>
      <c r="BD107" s="129"/>
      <c r="BE107" s="129"/>
      <c r="BF107" s="129"/>
      <c r="BG107" s="129"/>
      <c r="BH107" s="129"/>
      <c r="BI107" s="129"/>
      <c r="BJ107" s="129"/>
      <c r="BK107" s="129"/>
      <c r="CA107" s="129">
        <v>7</v>
      </c>
      <c r="CB107" s="129">
        <v>1002</v>
      </c>
      <c r="CZ107" s="81">
        <v>2</v>
      </c>
    </row>
    <row r="108" spans="1:104" x14ac:dyDescent="0.2">
      <c r="A108" s="141" t="s">
        <v>36</v>
      </c>
      <c r="B108" s="142" t="s">
        <v>189</v>
      </c>
      <c r="C108" s="143" t="s">
        <v>190</v>
      </c>
      <c r="D108" s="144"/>
      <c r="E108" s="145"/>
      <c r="F108" s="145"/>
      <c r="G108" s="146">
        <f>SUM(G104:G107)</f>
        <v>0</v>
      </c>
      <c r="H108" s="147"/>
      <c r="I108" s="148">
        <f>SUM(I104:I107)</f>
        <v>0</v>
      </c>
      <c r="J108" s="149"/>
      <c r="K108" s="148">
        <f>SUM(K104:K107)</f>
        <v>0</v>
      </c>
      <c r="O108" s="119"/>
      <c r="X108" s="150">
        <f>K108</f>
        <v>0</v>
      </c>
      <c r="Y108" s="150">
        <f>I108</f>
        <v>0</v>
      </c>
      <c r="Z108" s="151">
        <f>G108</f>
        <v>0</v>
      </c>
      <c r="AA108" s="129"/>
      <c r="AB108" s="129"/>
      <c r="AC108" s="129"/>
      <c r="AD108" s="129"/>
      <c r="AE108" s="129"/>
      <c r="AF108" s="129"/>
      <c r="AG108" s="129"/>
      <c r="AH108" s="129"/>
      <c r="AI108" s="129"/>
      <c r="AJ108" s="129"/>
      <c r="AK108" s="129"/>
      <c r="AL108" s="129"/>
      <c r="AM108" s="129"/>
      <c r="AN108" s="129"/>
      <c r="AO108" s="129"/>
      <c r="AP108" s="129"/>
      <c r="AQ108" s="129"/>
      <c r="AR108" s="129"/>
      <c r="AS108" s="129"/>
      <c r="AT108" s="129"/>
      <c r="AU108" s="129"/>
      <c r="AV108" s="129"/>
      <c r="AW108" s="129"/>
      <c r="AX108" s="129"/>
      <c r="AY108" s="129"/>
      <c r="AZ108" s="129"/>
      <c r="BA108" s="152"/>
      <c r="BB108" s="152"/>
      <c r="BC108" s="152"/>
      <c r="BD108" s="152"/>
      <c r="BE108" s="152"/>
      <c r="BF108" s="152"/>
      <c r="BG108" s="129"/>
      <c r="BH108" s="129"/>
      <c r="BI108" s="129"/>
      <c r="BJ108" s="129"/>
      <c r="BK108" s="129"/>
    </row>
    <row r="109" spans="1:104" ht="14.25" customHeight="1" x14ac:dyDescent="0.2">
      <c r="A109" s="109" t="s">
        <v>31</v>
      </c>
      <c r="B109" s="110" t="s">
        <v>196</v>
      </c>
      <c r="C109" s="111" t="s">
        <v>197</v>
      </c>
      <c r="D109" s="112"/>
      <c r="E109" s="113"/>
      <c r="F109" s="113"/>
      <c r="G109" s="114"/>
      <c r="H109" s="115"/>
      <c r="I109" s="116"/>
      <c r="J109" s="117"/>
      <c r="K109" s="118"/>
      <c r="O109" s="119"/>
    </row>
    <row r="110" spans="1:104" x14ac:dyDescent="0.2">
      <c r="A110" s="120">
        <v>43</v>
      </c>
      <c r="B110" s="121" t="s">
        <v>198</v>
      </c>
      <c r="C110" s="122" t="s">
        <v>199</v>
      </c>
      <c r="D110" s="123" t="s">
        <v>54</v>
      </c>
      <c r="E110" s="124">
        <v>92.423500000000004</v>
      </c>
      <c r="F110" s="125"/>
      <c r="G110" s="126">
        <f>E110*F110</f>
        <v>0</v>
      </c>
      <c r="H110" s="127">
        <v>0</v>
      </c>
      <c r="I110" s="128">
        <f>E110*H110</f>
        <v>0</v>
      </c>
      <c r="J110" s="127">
        <v>0</v>
      </c>
      <c r="K110" s="128">
        <f>E110*J110</f>
        <v>0</v>
      </c>
      <c r="O110" s="119"/>
      <c r="Z110" s="129"/>
      <c r="AA110" s="129">
        <v>1</v>
      </c>
      <c r="AB110" s="129">
        <v>1</v>
      </c>
      <c r="AC110" s="129">
        <v>1</v>
      </c>
      <c r="AD110" s="129"/>
      <c r="AE110" s="129"/>
      <c r="AF110" s="129"/>
      <c r="AG110" s="129"/>
      <c r="AH110" s="129"/>
      <c r="AI110" s="129"/>
      <c r="AJ110" s="129"/>
      <c r="AK110" s="129"/>
      <c r="AL110" s="129"/>
      <c r="AM110" s="129"/>
      <c r="AN110" s="129"/>
      <c r="AO110" s="129"/>
      <c r="AP110" s="129"/>
      <c r="AQ110" s="129"/>
      <c r="AR110" s="129"/>
      <c r="AS110" s="129"/>
      <c r="AT110" s="129"/>
      <c r="AU110" s="129"/>
      <c r="AV110" s="129"/>
      <c r="AW110" s="129"/>
      <c r="AX110" s="129"/>
      <c r="AY110" s="129"/>
      <c r="AZ110" s="129"/>
      <c r="BA110" s="129"/>
      <c r="BB110" s="129"/>
      <c r="BC110" s="129"/>
      <c r="BD110" s="129"/>
      <c r="BE110" s="129"/>
      <c r="BF110" s="129"/>
      <c r="BG110" s="129"/>
      <c r="BH110" s="129"/>
      <c r="BI110" s="129"/>
      <c r="BJ110" s="129"/>
      <c r="BK110" s="129"/>
      <c r="CA110" s="129">
        <v>1</v>
      </c>
      <c r="CB110" s="129">
        <v>1</v>
      </c>
      <c r="CZ110" s="81">
        <v>1</v>
      </c>
    </row>
    <row r="111" spans="1:104" x14ac:dyDescent="0.2">
      <c r="A111" s="120">
        <v>44</v>
      </c>
      <c r="B111" s="121" t="s">
        <v>200</v>
      </c>
      <c r="C111" s="122" t="s">
        <v>201</v>
      </c>
      <c r="D111" s="123" t="s">
        <v>188</v>
      </c>
      <c r="E111" s="124">
        <v>127.7265</v>
      </c>
      <c r="F111" s="125"/>
      <c r="G111" s="126">
        <f>E111*F111</f>
        <v>0</v>
      </c>
      <c r="H111" s="127">
        <v>0</v>
      </c>
      <c r="I111" s="128">
        <f>E111*H111</f>
        <v>0</v>
      </c>
      <c r="J111" s="127">
        <v>0</v>
      </c>
      <c r="K111" s="128">
        <f>E111*J111</f>
        <v>0</v>
      </c>
      <c r="O111" s="119"/>
      <c r="Z111" s="129"/>
      <c r="AA111" s="129">
        <v>1</v>
      </c>
      <c r="AB111" s="129">
        <v>3</v>
      </c>
      <c r="AC111" s="129">
        <v>3</v>
      </c>
      <c r="AD111" s="129"/>
      <c r="AE111" s="129"/>
      <c r="AF111" s="129"/>
      <c r="AG111" s="129"/>
      <c r="AH111" s="129"/>
      <c r="AI111" s="129"/>
      <c r="AJ111" s="129"/>
      <c r="AK111" s="129"/>
      <c r="AL111" s="129"/>
      <c r="AM111" s="129"/>
      <c r="AN111" s="129"/>
      <c r="AO111" s="129"/>
      <c r="AP111" s="129"/>
      <c r="AQ111" s="129"/>
      <c r="AR111" s="129"/>
      <c r="AS111" s="129"/>
      <c r="AT111" s="129"/>
      <c r="AU111" s="129"/>
      <c r="AV111" s="129"/>
      <c r="AW111" s="129"/>
      <c r="AX111" s="129"/>
      <c r="AY111" s="129"/>
      <c r="AZ111" s="129"/>
      <c r="BA111" s="129"/>
      <c r="BB111" s="129"/>
      <c r="BC111" s="129"/>
      <c r="BD111" s="129"/>
      <c r="BE111" s="129"/>
      <c r="BF111" s="129"/>
      <c r="BG111" s="129"/>
      <c r="BH111" s="129"/>
      <c r="BI111" s="129"/>
      <c r="BJ111" s="129"/>
      <c r="BK111" s="129"/>
      <c r="CA111" s="129">
        <v>1</v>
      </c>
      <c r="CB111" s="129">
        <v>3</v>
      </c>
      <c r="CZ111" s="81">
        <v>1</v>
      </c>
    </row>
    <row r="112" spans="1:104" x14ac:dyDescent="0.2">
      <c r="A112" s="130"/>
      <c r="B112" s="131"/>
      <c r="C112" s="205" t="s">
        <v>202</v>
      </c>
      <c r="D112" s="206"/>
      <c r="E112" s="206"/>
      <c r="F112" s="206"/>
      <c r="G112" s="207"/>
      <c r="I112" s="132"/>
      <c r="K112" s="132"/>
      <c r="L112" s="133" t="s">
        <v>202</v>
      </c>
      <c r="O112" s="119"/>
      <c r="Z112" s="129"/>
      <c r="AA112" s="129"/>
      <c r="AB112" s="129"/>
      <c r="AC112" s="129"/>
      <c r="AD112" s="129"/>
      <c r="AE112" s="129"/>
      <c r="AF112" s="129"/>
      <c r="AG112" s="129"/>
      <c r="AH112" s="129"/>
      <c r="AI112" s="129"/>
      <c r="AJ112" s="129"/>
      <c r="AK112" s="129"/>
      <c r="AL112" s="129"/>
      <c r="AM112" s="129"/>
      <c r="AN112" s="129"/>
      <c r="AO112" s="129"/>
      <c r="AP112" s="129"/>
      <c r="AQ112" s="129"/>
      <c r="AR112" s="129"/>
      <c r="AS112" s="129"/>
      <c r="AT112" s="129"/>
      <c r="AU112" s="129"/>
      <c r="AV112" s="129"/>
      <c r="AW112" s="129"/>
      <c r="AX112" s="129"/>
      <c r="AY112" s="129"/>
      <c r="AZ112" s="129"/>
      <c r="BA112" s="129"/>
      <c r="BB112" s="129"/>
      <c r="BC112" s="129"/>
      <c r="BD112" s="129"/>
      <c r="BE112" s="129"/>
      <c r="BF112" s="129"/>
      <c r="BG112" s="129"/>
      <c r="BH112" s="129"/>
      <c r="BI112" s="129"/>
      <c r="BJ112" s="129"/>
      <c r="BK112" s="129"/>
    </row>
    <row r="113" spans="1:104" x14ac:dyDescent="0.2">
      <c r="A113" s="130"/>
      <c r="B113" s="131"/>
      <c r="C113" s="203" t="s">
        <v>350</v>
      </c>
      <c r="D113" s="204"/>
      <c r="E113" s="134">
        <v>127.7265</v>
      </c>
      <c r="F113" s="135"/>
      <c r="G113" s="136"/>
      <c r="H113" s="137"/>
      <c r="I113" s="132"/>
      <c r="J113" s="138"/>
      <c r="K113" s="132"/>
      <c r="M113" s="192">
        <v>1277265</v>
      </c>
      <c r="O113" s="119"/>
      <c r="Z113" s="129"/>
      <c r="AA113" s="129"/>
      <c r="AB113" s="129"/>
      <c r="AC113" s="129"/>
      <c r="AD113" s="129"/>
      <c r="AE113" s="129"/>
      <c r="AF113" s="129"/>
      <c r="AG113" s="129"/>
      <c r="AH113" s="129"/>
      <c r="AI113" s="129"/>
      <c r="AJ113" s="129"/>
      <c r="AK113" s="129"/>
      <c r="AL113" s="129"/>
      <c r="AM113" s="129"/>
      <c r="AN113" s="129"/>
      <c r="AO113" s="129"/>
      <c r="AP113" s="129"/>
      <c r="AQ113" s="129"/>
      <c r="AR113" s="129"/>
      <c r="AS113" s="129"/>
      <c r="AT113" s="129"/>
      <c r="AU113" s="129"/>
      <c r="AV113" s="129"/>
      <c r="AW113" s="129"/>
      <c r="AX113" s="129"/>
      <c r="AY113" s="129"/>
      <c r="AZ113" s="129"/>
      <c r="BA113" s="129"/>
      <c r="BB113" s="129"/>
      <c r="BC113" s="129"/>
      <c r="BD113" s="140" t="str">
        <f>C112</f>
        <v>materiál z podkladu, ostatní materiál</v>
      </c>
      <c r="BE113" s="129"/>
      <c r="BF113" s="129"/>
      <c r="BG113" s="129"/>
      <c r="BH113" s="129"/>
      <c r="BI113" s="129"/>
      <c r="BJ113" s="129"/>
      <c r="BK113" s="129"/>
    </row>
    <row r="114" spans="1:104" x14ac:dyDescent="0.2">
      <c r="A114" s="120">
        <v>45</v>
      </c>
      <c r="B114" s="121" t="s">
        <v>204</v>
      </c>
      <c r="C114" s="122" t="s">
        <v>205</v>
      </c>
      <c r="D114" s="123" t="s">
        <v>188</v>
      </c>
      <c r="E114" s="124">
        <v>23.860199999999999</v>
      </c>
      <c r="F114" s="125">
        <v>0</v>
      </c>
      <c r="G114" s="126">
        <f>E114*F114</f>
        <v>0</v>
      </c>
      <c r="H114" s="127">
        <v>0</v>
      </c>
      <c r="I114" s="128">
        <f>E114*H114</f>
        <v>0</v>
      </c>
      <c r="J114" s="127">
        <v>0</v>
      </c>
      <c r="K114" s="128">
        <f>E114*J114</f>
        <v>0</v>
      </c>
      <c r="O114" s="119"/>
      <c r="Z114" s="129"/>
      <c r="AA114" s="129">
        <v>1</v>
      </c>
      <c r="AB114" s="129">
        <v>0</v>
      </c>
      <c r="AC114" s="129">
        <v>0</v>
      </c>
      <c r="AD114" s="129"/>
      <c r="AE114" s="129"/>
      <c r="AF114" s="129"/>
      <c r="AG114" s="129"/>
      <c r="AH114" s="129"/>
      <c r="AI114" s="129"/>
      <c r="AJ114" s="129"/>
      <c r="AK114" s="129"/>
      <c r="AL114" s="129"/>
      <c r="AM114" s="129"/>
      <c r="AN114" s="129"/>
      <c r="AO114" s="129"/>
      <c r="AP114" s="129"/>
      <c r="AQ114" s="129"/>
      <c r="AR114" s="129"/>
      <c r="AS114" s="129"/>
      <c r="AT114" s="129"/>
      <c r="AU114" s="129"/>
      <c r="AV114" s="129"/>
      <c r="AW114" s="129"/>
      <c r="AX114" s="129"/>
      <c r="AY114" s="129"/>
      <c r="AZ114" s="129"/>
      <c r="BA114" s="129"/>
      <c r="BB114" s="129"/>
      <c r="BC114" s="129"/>
      <c r="BD114" s="129"/>
      <c r="BE114" s="129"/>
      <c r="BF114" s="129"/>
      <c r="BG114" s="129"/>
      <c r="BH114" s="129"/>
      <c r="BI114" s="129"/>
      <c r="BJ114" s="129"/>
      <c r="BK114" s="129"/>
      <c r="CA114" s="129">
        <v>1</v>
      </c>
      <c r="CB114" s="129">
        <v>0</v>
      </c>
      <c r="CZ114" s="81">
        <v>1</v>
      </c>
    </row>
    <row r="115" spans="1:104" x14ac:dyDescent="0.2">
      <c r="A115" s="130"/>
      <c r="B115" s="131"/>
      <c r="C115" s="205" t="s">
        <v>206</v>
      </c>
      <c r="D115" s="206"/>
      <c r="E115" s="206"/>
      <c r="F115" s="206"/>
      <c r="G115" s="207"/>
      <c r="I115" s="132"/>
      <c r="K115" s="132"/>
      <c r="L115" s="133" t="s">
        <v>206</v>
      </c>
      <c r="O115" s="119"/>
      <c r="Z115" s="129"/>
      <c r="AA115" s="129"/>
      <c r="AB115" s="129"/>
      <c r="AC115" s="129"/>
      <c r="AD115" s="129"/>
      <c r="AE115" s="129"/>
      <c r="AF115" s="129"/>
      <c r="AG115" s="129"/>
      <c r="AH115" s="129"/>
      <c r="AI115" s="129"/>
      <c r="AJ115" s="129"/>
      <c r="AK115" s="129"/>
      <c r="AL115" s="129"/>
      <c r="AM115" s="129"/>
      <c r="AN115" s="129"/>
      <c r="AO115" s="129"/>
      <c r="AP115" s="129"/>
      <c r="AQ115" s="129"/>
      <c r="AR115" s="129"/>
      <c r="AS115" s="129"/>
      <c r="AT115" s="129"/>
      <c r="AU115" s="129"/>
      <c r="AV115" s="129"/>
      <c r="AW115" s="129"/>
      <c r="AX115" s="129"/>
      <c r="AY115" s="129"/>
      <c r="AZ115" s="129"/>
      <c r="BA115" s="129"/>
      <c r="BB115" s="129"/>
      <c r="BC115" s="129"/>
      <c r="BD115" s="129"/>
      <c r="BE115" s="129"/>
      <c r="BF115" s="129"/>
      <c r="BG115" s="129"/>
      <c r="BH115" s="129"/>
      <c r="BI115" s="129"/>
      <c r="BJ115" s="129"/>
      <c r="BK115" s="129"/>
    </row>
    <row r="116" spans="1:104" x14ac:dyDescent="0.2">
      <c r="A116" s="130"/>
      <c r="B116" s="131"/>
      <c r="C116" s="203" t="s">
        <v>351</v>
      </c>
      <c r="D116" s="204"/>
      <c r="E116" s="134">
        <v>9.4101999999999997</v>
      </c>
      <c r="F116" s="135"/>
      <c r="G116" s="136"/>
      <c r="H116" s="137"/>
      <c r="I116" s="132"/>
      <c r="J116" s="138"/>
      <c r="K116" s="132"/>
      <c r="M116" s="139" t="s">
        <v>351</v>
      </c>
      <c r="O116" s="119"/>
      <c r="Z116" s="129"/>
      <c r="AA116" s="129"/>
      <c r="AB116" s="129"/>
      <c r="AC116" s="129"/>
      <c r="AD116" s="129"/>
      <c r="AE116" s="129"/>
      <c r="AF116" s="129"/>
      <c r="AG116" s="129"/>
      <c r="AH116" s="129"/>
      <c r="AI116" s="129"/>
      <c r="AJ116" s="129"/>
      <c r="AK116" s="129"/>
      <c r="AL116" s="129"/>
      <c r="AM116" s="129"/>
      <c r="AN116" s="129"/>
      <c r="AO116" s="129"/>
      <c r="AP116" s="129"/>
      <c r="AQ116" s="129"/>
      <c r="AR116" s="129"/>
      <c r="AS116" s="129"/>
      <c r="AT116" s="129"/>
      <c r="AU116" s="129"/>
      <c r="AV116" s="129"/>
      <c r="AW116" s="129"/>
      <c r="AX116" s="129"/>
      <c r="AY116" s="129"/>
      <c r="AZ116" s="129"/>
      <c r="BA116" s="129"/>
      <c r="BB116" s="129"/>
      <c r="BC116" s="129"/>
      <c r="BD116" s="140" t="str">
        <f>C115</f>
        <v>BEZ POPLATKŮ!!</v>
      </c>
      <c r="BE116" s="129"/>
      <c r="BF116" s="129"/>
      <c r="BG116" s="129"/>
      <c r="BH116" s="129"/>
      <c r="BI116" s="129"/>
      <c r="BJ116" s="129"/>
      <c r="BK116" s="129"/>
    </row>
    <row r="117" spans="1:104" x14ac:dyDescent="0.2">
      <c r="A117" s="130"/>
      <c r="B117" s="131"/>
      <c r="C117" s="203" t="s">
        <v>352</v>
      </c>
      <c r="D117" s="204"/>
      <c r="E117" s="134">
        <v>14.45</v>
      </c>
      <c r="F117" s="135"/>
      <c r="G117" s="136"/>
      <c r="H117" s="137"/>
      <c r="I117" s="132"/>
      <c r="J117" s="138"/>
      <c r="K117" s="132"/>
      <c r="M117" s="139" t="s">
        <v>352</v>
      </c>
      <c r="O117" s="119"/>
      <c r="Z117" s="129"/>
      <c r="AA117" s="129"/>
      <c r="AB117" s="129"/>
      <c r="AC117" s="129"/>
      <c r="AD117" s="129"/>
      <c r="AE117" s="129"/>
      <c r="AF117" s="129"/>
      <c r="AG117" s="129"/>
      <c r="AH117" s="129"/>
      <c r="AI117" s="129"/>
      <c r="AJ117" s="129"/>
      <c r="AK117" s="129"/>
      <c r="AL117" s="129"/>
      <c r="AM117" s="129"/>
      <c r="AN117" s="129"/>
      <c r="AO117" s="129"/>
      <c r="AP117" s="129"/>
      <c r="AQ117" s="129"/>
      <c r="AR117" s="129"/>
      <c r="AS117" s="129"/>
      <c r="AT117" s="129"/>
      <c r="AU117" s="129"/>
      <c r="AV117" s="129"/>
      <c r="AW117" s="129"/>
      <c r="AX117" s="129"/>
      <c r="AY117" s="129"/>
      <c r="AZ117" s="129"/>
      <c r="BA117" s="129"/>
      <c r="BB117" s="129"/>
      <c r="BC117" s="129"/>
      <c r="BD117" s="140" t="str">
        <f>C116</f>
        <v>dlažba 30/30 - uložení 20% materiálu:47,0511*0,2</v>
      </c>
      <c r="BE117" s="129"/>
      <c r="BF117" s="129"/>
      <c r="BG117" s="129"/>
      <c r="BH117" s="129"/>
      <c r="BI117" s="129"/>
      <c r="BJ117" s="129"/>
      <c r="BK117" s="129"/>
    </row>
    <row r="118" spans="1:104" x14ac:dyDescent="0.2">
      <c r="A118" s="120">
        <v>46</v>
      </c>
      <c r="B118" s="121" t="s">
        <v>209</v>
      </c>
      <c r="C118" s="122" t="s">
        <v>210</v>
      </c>
      <c r="D118" s="123" t="s">
        <v>188</v>
      </c>
      <c r="E118" s="124">
        <v>65.180899999999994</v>
      </c>
      <c r="F118" s="125"/>
      <c r="G118" s="126">
        <f>E118*F118</f>
        <v>0</v>
      </c>
      <c r="H118" s="127">
        <v>0</v>
      </c>
      <c r="I118" s="128">
        <f>E118*H118</f>
        <v>0</v>
      </c>
      <c r="J118" s="127">
        <v>0</v>
      </c>
      <c r="K118" s="128">
        <f>E118*J118</f>
        <v>0</v>
      </c>
      <c r="O118" s="119"/>
      <c r="Z118" s="129"/>
      <c r="AA118" s="129">
        <v>1</v>
      </c>
      <c r="AB118" s="129">
        <v>3</v>
      </c>
      <c r="AC118" s="129">
        <v>3</v>
      </c>
      <c r="AD118" s="129"/>
      <c r="AE118" s="129"/>
      <c r="AF118" s="129"/>
      <c r="AG118" s="129"/>
      <c r="AH118" s="129"/>
      <c r="AI118" s="129"/>
      <c r="AJ118" s="129"/>
      <c r="AK118" s="129"/>
      <c r="AL118" s="129"/>
      <c r="AM118" s="129"/>
      <c r="AN118" s="129"/>
      <c r="AO118" s="129"/>
      <c r="AP118" s="129"/>
      <c r="AQ118" s="129"/>
      <c r="AR118" s="129"/>
      <c r="AS118" s="129"/>
      <c r="AT118" s="129"/>
      <c r="AU118" s="129"/>
      <c r="AV118" s="129"/>
      <c r="AW118" s="129"/>
      <c r="AX118" s="129"/>
      <c r="AY118" s="129"/>
      <c r="AZ118" s="129"/>
      <c r="BA118" s="129"/>
      <c r="BB118" s="129"/>
      <c r="BC118" s="129"/>
      <c r="BD118" s="129"/>
      <c r="BE118" s="129"/>
      <c r="BF118" s="129"/>
      <c r="BG118" s="129"/>
      <c r="BH118" s="129"/>
      <c r="BI118" s="129"/>
      <c r="BJ118" s="129"/>
      <c r="BK118" s="129"/>
      <c r="CA118" s="129">
        <v>1</v>
      </c>
      <c r="CB118" s="129">
        <v>3</v>
      </c>
      <c r="CZ118" s="81">
        <v>1</v>
      </c>
    </row>
    <row r="119" spans="1:104" x14ac:dyDescent="0.2">
      <c r="A119" s="130"/>
      <c r="B119" s="131"/>
      <c r="C119" s="203" t="s">
        <v>353</v>
      </c>
      <c r="D119" s="204"/>
      <c r="E119" s="134">
        <v>37.640900000000002</v>
      </c>
      <c r="F119" s="135"/>
      <c r="G119" s="136"/>
      <c r="H119" s="137"/>
      <c r="I119" s="132"/>
      <c r="J119" s="138"/>
      <c r="K119" s="132"/>
      <c r="M119" s="139" t="s">
        <v>353</v>
      </c>
      <c r="O119" s="119"/>
      <c r="Z119" s="129"/>
      <c r="AA119" s="129"/>
      <c r="AB119" s="129"/>
      <c r="AC119" s="129"/>
      <c r="AD119" s="129"/>
      <c r="AE119" s="129"/>
      <c r="AF119" s="129"/>
      <c r="AG119" s="129"/>
      <c r="AH119" s="129"/>
      <c r="AI119" s="129"/>
      <c r="AJ119" s="129"/>
      <c r="AK119" s="129"/>
      <c r="AL119" s="129"/>
      <c r="AM119" s="129"/>
      <c r="AN119" s="129"/>
      <c r="AO119" s="129"/>
      <c r="AP119" s="129"/>
      <c r="AQ119" s="129"/>
      <c r="AR119" s="129"/>
      <c r="AS119" s="129"/>
      <c r="AT119" s="129"/>
      <c r="AU119" s="129"/>
      <c r="AV119" s="129"/>
      <c r="AW119" s="129"/>
      <c r="AX119" s="129"/>
      <c r="AY119" s="129"/>
      <c r="AZ119" s="129"/>
      <c r="BA119" s="129"/>
      <c r="BB119" s="129"/>
      <c r="BC119" s="129"/>
      <c r="BD119" s="140" t="str">
        <f>C118</f>
        <v>Poplatek za skládku suti - beton určeno k recyklaci</v>
      </c>
      <c r="BE119" s="129"/>
      <c r="BF119" s="129"/>
      <c r="BG119" s="129"/>
      <c r="BH119" s="129"/>
      <c r="BI119" s="129"/>
      <c r="BJ119" s="129"/>
      <c r="BK119" s="129"/>
    </row>
    <row r="120" spans="1:104" x14ac:dyDescent="0.2">
      <c r="A120" s="130"/>
      <c r="B120" s="131"/>
      <c r="C120" s="203" t="s">
        <v>354</v>
      </c>
      <c r="D120" s="204"/>
      <c r="E120" s="134">
        <v>27.54</v>
      </c>
      <c r="F120" s="135"/>
      <c r="G120" s="136"/>
      <c r="H120" s="137"/>
      <c r="I120" s="132"/>
      <c r="J120" s="138"/>
      <c r="K120" s="132"/>
      <c r="M120" s="139" t="s">
        <v>354</v>
      </c>
      <c r="O120" s="119"/>
      <c r="Z120" s="129"/>
      <c r="AA120" s="129"/>
      <c r="AB120" s="129"/>
      <c r="AC120" s="129"/>
      <c r="AD120" s="129"/>
      <c r="AE120" s="129"/>
      <c r="AF120" s="129"/>
      <c r="AG120" s="129"/>
      <c r="AH120" s="129"/>
      <c r="AI120" s="129"/>
      <c r="AJ120" s="129"/>
      <c r="AK120" s="129"/>
      <c r="AL120" s="129"/>
      <c r="AM120" s="129"/>
      <c r="AN120" s="129"/>
      <c r="AO120" s="129"/>
      <c r="AP120" s="129"/>
      <c r="AQ120" s="129"/>
      <c r="AR120" s="129"/>
      <c r="AS120" s="129"/>
      <c r="AT120" s="129"/>
      <c r="AU120" s="129"/>
      <c r="AV120" s="129"/>
      <c r="AW120" s="129"/>
      <c r="AX120" s="129"/>
      <c r="AY120" s="129"/>
      <c r="AZ120" s="129"/>
      <c r="BA120" s="129"/>
      <c r="BB120" s="129"/>
      <c r="BC120" s="129"/>
      <c r="BD120" s="140" t="str">
        <f>C119</f>
        <v>dlažba 30/30 - 80%:47,0511*0,8</v>
      </c>
      <c r="BE120" s="129"/>
      <c r="BF120" s="129"/>
      <c r="BG120" s="129"/>
      <c r="BH120" s="129"/>
      <c r="BI120" s="129"/>
      <c r="BJ120" s="129"/>
      <c r="BK120" s="129"/>
    </row>
    <row r="121" spans="1:104" x14ac:dyDescent="0.2">
      <c r="A121" s="141" t="s">
        <v>36</v>
      </c>
      <c r="B121" s="142" t="s">
        <v>196</v>
      </c>
      <c r="C121" s="143" t="s">
        <v>197</v>
      </c>
      <c r="D121" s="144"/>
      <c r="E121" s="145"/>
      <c r="F121" s="145"/>
      <c r="G121" s="146">
        <f>SUM(G109:G120)</f>
        <v>0</v>
      </c>
      <c r="H121" s="147"/>
      <c r="I121" s="148">
        <f>SUM(I109:I120)</f>
        <v>0</v>
      </c>
      <c r="J121" s="149"/>
      <c r="K121" s="148">
        <f>SUM(K109:K120)</f>
        <v>0</v>
      </c>
      <c r="O121" s="119"/>
      <c r="X121" s="150">
        <f>K121</f>
        <v>0</v>
      </c>
      <c r="Y121" s="150">
        <f>I121</f>
        <v>0</v>
      </c>
      <c r="Z121" s="151">
        <f>G121</f>
        <v>0</v>
      </c>
      <c r="AA121" s="129"/>
      <c r="AB121" s="129"/>
      <c r="AC121" s="129"/>
      <c r="AD121" s="129"/>
      <c r="AE121" s="129"/>
      <c r="AF121" s="129"/>
      <c r="AG121" s="129"/>
      <c r="AH121" s="129"/>
      <c r="AI121" s="129"/>
      <c r="AJ121" s="129"/>
      <c r="AK121" s="129"/>
      <c r="AL121" s="129"/>
      <c r="AM121" s="129"/>
      <c r="AN121" s="129"/>
      <c r="AO121" s="129"/>
      <c r="AP121" s="129"/>
      <c r="AQ121" s="129"/>
      <c r="AR121" s="129"/>
      <c r="AS121" s="129"/>
      <c r="AT121" s="129"/>
      <c r="AU121" s="129"/>
      <c r="AV121" s="129"/>
      <c r="AW121" s="129"/>
      <c r="AX121" s="129"/>
      <c r="AY121" s="129"/>
      <c r="AZ121" s="129"/>
      <c r="BA121" s="152"/>
      <c r="BB121" s="152"/>
      <c r="BC121" s="152"/>
      <c r="BD121" s="152"/>
      <c r="BE121" s="152"/>
      <c r="BF121" s="152"/>
      <c r="BG121" s="129"/>
      <c r="BH121" s="129"/>
      <c r="BI121" s="129"/>
      <c r="BJ121" s="129"/>
      <c r="BK121" s="129"/>
    </row>
    <row r="122" spans="1:104" ht="14.25" customHeight="1" x14ac:dyDescent="0.2">
      <c r="A122" s="109" t="s">
        <v>31</v>
      </c>
      <c r="B122" s="110" t="s">
        <v>213</v>
      </c>
      <c r="C122" s="111" t="s">
        <v>214</v>
      </c>
      <c r="D122" s="112"/>
      <c r="E122" s="113"/>
      <c r="F122" s="113"/>
      <c r="G122" s="114"/>
      <c r="H122" s="115"/>
      <c r="I122" s="116"/>
      <c r="J122" s="117"/>
      <c r="K122" s="118"/>
      <c r="O122" s="119"/>
    </row>
    <row r="123" spans="1:104" x14ac:dyDescent="0.2">
      <c r="A123" s="120">
        <v>47</v>
      </c>
      <c r="B123" s="121" t="s">
        <v>215</v>
      </c>
      <c r="C123" s="122" t="s">
        <v>216</v>
      </c>
      <c r="D123" s="123" t="s">
        <v>188</v>
      </c>
      <c r="E123" s="124">
        <v>341.7002</v>
      </c>
      <c r="F123" s="125"/>
      <c r="G123" s="126">
        <f>E123*F123</f>
        <v>0</v>
      </c>
      <c r="H123" s="127">
        <v>0</v>
      </c>
      <c r="I123" s="128">
        <f>E123*H123</f>
        <v>0</v>
      </c>
      <c r="J123" s="127">
        <v>0</v>
      </c>
      <c r="K123" s="128">
        <f>E123*J123</f>
        <v>0</v>
      </c>
      <c r="O123" s="119"/>
      <c r="Z123" s="129"/>
      <c r="AA123" s="129">
        <v>1</v>
      </c>
      <c r="AB123" s="129">
        <v>3</v>
      </c>
      <c r="AC123" s="129">
        <v>3</v>
      </c>
      <c r="AD123" s="129"/>
      <c r="AE123" s="129"/>
      <c r="AF123" s="129"/>
      <c r="AG123" s="129"/>
      <c r="AH123" s="129"/>
      <c r="AI123" s="129"/>
      <c r="AJ123" s="129"/>
      <c r="AK123" s="129"/>
      <c r="AL123" s="129"/>
      <c r="AM123" s="129"/>
      <c r="AN123" s="129"/>
      <c r="AO123" s="129"/>
      <c r="AP123" s="129"/>
      <c r="AQ123" s="129"/>
      <c r="AR123" s="129"/>
      <c r="AS123" s="129"/>
      <c r="AT123" s="129"/>
      <c r="AU123" s="129"/>
      <c r="AV123" s="129"/>
      <c r="AW123" s="129"/>
      <c r="AX123" s="129"/>
      <c r="AY123" s="129"/>
      <c r="AZ123" s="129"/>
      <c r="BA123" s="129"/>
      <c r="BB123" s="129"/>
      <c r="BC123" s="129"/>
      <c r="BD123" s="129"/>
      <c r="BE123" s="129"/>
      <c r="BF123" s="129"/>
      <c r="BG123" s="129"/>
      <c r="BH123" s="129"/>
      <c r="BI123" s="129"/>
      <c r="BJ123" s="129"/>
      <c r="BK123" s="129"/>
      <c r="CA123" s="129">
        <v>1</v>
      </c>
      <c r="CB123" s="129">
        <v>3</v>
      </c>
      <c r="CZ123" s="81">
        <v>1</v>
      </c>
    </row>
    <row r="124" spans="1:104" x14ac:dyDescent="0.2">
      <c r="A124" s="120">
        <v>48</v>
      </c>
      <c r="B124" s="121" t="s">
        <v>218</v>
      </c>
      <c r="C124" s="122" t="s">
        <v>219</v>
      </c>
      <c r="D124" s="123" t="s">
        <v>188</v>
      </c>
      <c r="E124" s="124">
        <v>2103.7582000000002</v>
      </c>
      <c r="F124" s="125"/>
      <c r="G124" s="126">
        <f>E124*F124</f>
        <v>0</v>
      </c>
      <c r="H124" s="127">
        <v>0</v>
      </c>
      <c r="I124" s="128">
        <f>E124*H124</f>
        <v>0</v>
      </c>
      <c r="J124" s="127">
        <v>0</v>
      </c>
      <c r="K124" s="128">
        <f>E124*J124</f>
        <v>0</v>
      </c>
      <c r="O124" s="119"/>
      <c r="Z124" s="129"/>
      <c r="AA124" s="129">
        <v>1</v>
      </c>
      <c r="AB124" s="129">
        <v>3</v>
      </c>
      <c r="AC124" s="129">
        <v>3</v>
      </c>
      <c r="AD124" s="129"/>
      <c r="AE124" s="129"/>
      <c r="AF124" s="129"/>
      <c r="AG124" s="129"/>
      <c r="AH124" s="129"/>
      <c r="AI124" s="129"/>
      <c r="AJ124" s="129"/>
      <c r="AK124" s="129"/>
      <c r="AL124" s="129"/>
      <c r="AM124" s="129"/>
      <c r="AN124" s="129"/>
      <c r="AO124" s="129"/>
      <c r="AP124" s="129"/>
      <c r="AQ124" s="129"/>
      <c r="AR124" s="129"/>
      <c r="AS124" s="129"/>
      <c r="AT124" s="129"/>
      <c r="AU124" s="129"/>
      <c r="AV124" s="129"/>
      <c r="AW124" s="129"/>
      <c r="AX124" s="129"/>
      <c r="AY124" s="129"/>
      <c r="AZ124" s="129"/>
      <c r="BA124" s="129"/>
      <c r="BB124" s="129"/>
      <c r="BC124" s="129"/>
      <c r="BD124" s="129"/>
      <c r="BE124" s="129"/>
      <c r="BF124" s="129"/>
      <c r="BG124" s="129"/>
      <c r="BH124" s="129"/>
      <c r="BI124" s="129"/>
      <c r="BJ124" s="129"/>
      <c r="BK124" s="129"/>
      <c r="CA124" s="129">
        <v>1</v>
      </c>
      <c r="CB124" s="129">
        <v>3</v>
      </c>
      <c r="CZ124" s="81">
        <v>1</v>
      </c>
    </row>
    <row r="125" spans="1:104" x14ac:dyDescent="0.2">
      <c r="A125" s="130"/>
      <c r="B125" s="131"/>
      <c r="C125" s="203" t="s">
        <v>355</v>
      </c>
      <c r="D125" s="204"/>
      <c r="E125" s="134">
        <v>278.76519999999999</v>
      </c>
      <c r="F125" s="135"/>
      <c r="G125" s="136"/>
      <c r="H125" s="137"/>
      <c r="I125" s="132"/>
      <c r="J125" s="138"/>
      <c r="K125" s="132"/>
      <c r="M125" s="139" t="s">
        <v>355</v>
      </c>
      <c r="O125" s="119"/>
      <c r="Z125" s="129"/>
      <c r="AA125" s="129"/>
      <c r="AB125" s="129"/>
      <c r="AC125" s="129"/>
      <c r="AD125" s="129"/>
      <c r="AE125" s="129"/>
      <c r="AF125" s="129"/>
      <c r="AG125" s="129"/>
      <c r="AH125" s="129"/>
      <c r="AI125" s="129"/>
      <c r="AJ125" s="129"/>
      <c r="AK125" s="129"/>
      <c r="AL125" s="129"/>
      <c r="AM125" s="129"/>
      <c r="AN125" s="129"/>
      <c r="AO125" s="129"/>
      <c r="AP125" s="129"/>
      <c r="AQ125" s="129"/>
      <c r="AR125" s="129"/>
      <c r="AS125" s="129"/>
      <c r="AT125" s="129"/>
      <c r="AU125" s="129"/>
      <c r="AV125" s="129"/>
      <c r="AW125" s="129"/>
      <c r="AX125" s="129"/>
      <c r="AY125" s="129"/>
      <c r="AZ125" s="129"/>
      <c r="BA125" s="129"/>
      <c r="BB125" s="129"/>
      <c r="BC125" s="129"/>
      <c r="BD125" s="140" t="str">
        <f>C124</f>
        <v>Příplatek za dopravu suti po suchu za další 1 km</v>
      </c>
      <c r="BE125" s="129"/>
      <c r="BF125" s="129"/>
      <c r="BG125" s="129"/>
      <c r="BH125" s="129"/>
      <c r="BI125" s="129"/>
      <c r="BJ125" s="129"/>
      <c r="BK125" s="129"/>
    </row>
    <row r="126" spans="1:104" x14ac:dyDescent="0.2">
      <c r="A126" s="130"/>
      <c r="B126" s="131"/>
      <c r="C126" s="203" t="s">
        <v>356</v>
      </c>
      <c r="D126" s="204"/>
      <c r="E126" s="134">
        <v>1824.9929999999999</v>
      </c>
      <c r="F126" s="135"/>
      <c r="G126" s="136"/>
      <c r="H126" s="137"/>
      <c r="I126" s="132"/>
      <c r="J126" s="138"/>
      <c r="K126" s="132"/>
      <c r="M126" s="139" t="s">
        <v>356</v>
      </c>
      <c r="O126" s="119"/>
      <c r="Z126" s="129"/>
      <c r="AA126" s="129"/>
      <c r="AB126" s="129"/>
      <c r="AC126" s="129"/>
      <c r="AD126" s="129"/>
      <c r="AE126" s="129"/>
      <c r="AF126" s="129"/>
      <c r="AG126" s="129"/>
      <c r="AH126" s="129"/>
      <c r="AI126" s="129"/>
      <c r="AJ126" s="129"/>
      <c r="AK126" s="129"/>
      <c r="AL126" s="129"/>
      <c r="AM126" s="129"/>
      <c r="AN126" s="129"/>
      <c r="AO126" s="129"/>
      <c r="AP126" s="129"/>
      <c r="AQ126" s="129"/>
      <c r="AR126" s="129"/>
      <c r="AS126" s="129"/>
      <c r="AT126" s="129"/>
      <c r="AU126" s="129"/>
      <c r="AV126" s="129"/>
      <c r="AW126" s="129"/>
      <c r="AX126" s="129"/>
      <c r="AY126" s="129"/>
      <c r="AZ126" s="129"/>
      <c r="BA126" s="129"/>
      <c r="BB126" s="129"/>
      <c r="BC126" s="129"/>
      <c r="BD126" s="140" t="str">
        <f>C125</f>
        <v>(3,18+11,27+124,9326)*2</v>
      </c>
      <c r="BE126" s="129"/>
      <c r="BF126" s="129"/>
      <c r="BG126" s="129"/>
      <c r="BH126" s="129"/>
      <c r="BI126" s="129"/>
      <c r="BJ126" s="129"/>
      <c r="BK126" s="129"/>
    </row>
    <row r="127" spans="1:104" x14ac:dyDescent="0.2">
      <c r="A127" s="120">
        <v>49</v>
      </c>
      <c r="B127" s="121" t="s">
        <v>222</v>
      </c>
      <c r="C127" s="122" t="s">
        <v>223</v>
      </c>
      <c r="D127" s="123" t="s">
        <v>188</v>
      </c>
      <c r="E127" s="124">
        <v>341.7002</v>
      </c>
      <c r="F127" s="125"/>
      <c r="G127" s="126">
        <f>E127*F127</f>
        <v>0</v>
      </c>
      <c r="H127" s="127">
        <v>0</v>
      </c>
      <c r="I127" s="128">
        <f>E127*H127</f>
        <v>0</v>
      </c>
      <c r="J127" s="127">
        <v>0</v>
      </c>
      <c r="K127" s="128">
        <f>E127*J127</f>
        <v>0</v>
      </c>
      <c r="O127" s="119"/>
      <c r="Z127" s="129"/>
      <c r="AA127" s="129">
        <v>1</v>
      </c>
      <c r="AB127" s="129">
        <v>3</v>
      </c>
      <c r="AC127" s="129">
        <v>3</v>
      </c>
      <c r="AD127" s="129"/>
      <c r="AE127" s="129"/>
      <c r="AF127" s="129"/>
      <c r="AG127" s="129"/>
      <c r="AH127" s="129"/>
      <c r="AI127" s="129"/>
      <c r="AJ127" s="129"/>
      <c r="AK127" s="129"/>
      <c r="AL127" s="129"/>
      <c r="AM127" s="129"/>
      <c r="AN127" s="129"/>
      <c r="AO127" s="129"/>
      <c r="AP127" s="129"/>
      <c r="AQ127" s="129"/>
      <c r="AR127" s="129"/>
      <c r="AS127" s="129"/>
      <c r="AT127" s="129"/>
      <c r="AU127" s="129"/>
      <c r="AV127" s="129"/>
      <c r="AW127" s="129"/>
      <c r="AX127" s="129"/>
      <c r="AY127" s="129"/>
      <c r="AZ127" s="129"/>
      <c r="BA127" s="129"/>
      <c r="BB127" s="129"/>
      <c r="BC127" s="129"/>
      <c r="BD127" s="129"/>
      <c r="BE127" s="129"/>
      <c r="BF127" s="129"/>
      <c r="BG127" s="129"/>
      <c r="BH127" s="129"/>
      <c r="BI127" s="129"/>
      <c r="BJ127" s="129"/>
      <c r="BK127" s="129"/>
      <c r="CA127" s="129">
        <v>1</v>
      </c>
      <c r="CB127" s="129">
        <v>3</v>
      </c>
      <c r="CZ127" s="81">
        <v>1</v>
      </c>
    </row>
    <row r="128" spans="1:104" x14ac:dyDescent="0.2">
      <c r="A128" s="130"/>
      <c r="B128" s="131"/>
      <c r="C128" s="203" t="s">
        <v>357</v>
      </c>
      <c r="D128" s="204"/>
      <c r="E128" s="134">
        <v>74.591099999999997</v>
      </c>
      <c r="F128" s="135"/>
      <c r="G128" s="136"/>
      <c r="H128" s="137"/>
      <c r="I128" s="132"/>
      <c r="J128" s="138"/>
      <c r="K128" s="132"/>
      <c r="M128" s="139" t="s">
        <v>357</v>
      </c>
      <c r="O128" s="119"/>
      <c r="Z128" s="129"/>
      <c r="AA128" s="129"/>
      <c r="AB128" s="129"/>
      <c r="AC128" s="129"/>
      <c r="AD128" s="129"/>
      <c r="AE128" s="129"/>
      <c r="AF128" s="129"/>
      <c r="AG128" s="129"/>
      <c r="AH128" s="129"/>
      <c r="AI128" s="129"/>
      <c r="AJ128" s="129"/>
      <c r="AK128" s="129"/>
      <c r="AL128" s="129"/>
      <c r="AM128" s="129"/>
      <c r="AN128" s="129"/>
      <c r="AO128" s="129"/>
      <c r="AP128" s="129"/>
      <c r="AQ128" s="129"/>
      <c r="AR128" s="129"/>
      <c r="AS128" s="129"/>
      <c r="AT128" s="129"/>
      <c r="AU128" s="129"/>
      <c r="AV128" s="129"/>
      <c r="AW128" s="129"/>
      <c r="AX128" s="129"/>
      <c r="AY128" s="129"/>
      <c r="AZ128" s="129"/>
      <c r="BA128" s="129"/>
      <c r="BB128" s="129"/>
      <c r="BC128" s="129"/>
      <c r="BD128" s="140" t="str">
        <f>C127</f>
        <v>Nakládání suti na dopravní prostředky</v>
      </c>
      <c r="BE128" s="129"/>
      <c r="BF128" s="129"/>
      <c r="BG128" s="129"/>
      <c r="BH128" s="129"/>
      <c r="BI128" s="129"/>
      <c r="BJ128" s="129"/>
      <c r="BK128" s="129"/>
    </row>
    <row r="129" spans="1:63" x14ac:dyDescent="0.2">
      <c r="A129" s="130"/>
      <c r="B129" s="131"/>
      <c r="C129" s="203" t="s">
        <v>350</v>
      </c>
      <c r="D129" s="204"/>
      <c r="E129" s="134">
        <v>127.7265</v>
      </c>
      <c r="F129" s="135"/>
      <c r="G129" s="136"/>
      <c r="H129" s="137"/>
      <c r="I129" s="132"/>
      <c r="J129" s="138"/>
      <c r="K129" s="132"/>
      <c r="M129" s="192">
        <v>1277265</v>
      </c>
      <c r="O129" s="119"/>
      <c r="Z129" s="129"/>
      <c r="AA129" s="129"/>
      <c r="AB129" s="129"/>
      <c r="AC129" s="129"/>
      <c r="AD129" s="129"/>
      <c r="AE129" s="129"/>
      <c r="AF129" s="129"/>
      <c r="AG129" s="129"/>
      <c r="AH129" s="129"/>
      <c r="AI129" s="129"/>
      <c r="AJ129" s="129"/>
      <c r="AK129" s="129"/>
      <c r="AL129" s="129"/>
      <c r="AM129" s="129"/>
      <c r="AN129" s="129"/>
      <c r="AO129" s="129"/>
      <c r="AP129" s="129"/>
      <c r="AQ129" s="129"/>
      <c r="AR129" s="129"/>
      <c r="AS129" s="129"/>
      <c r="AT129" s="129"/>
      <c r="AU129" s="129"/>
      <c r="AV129" s="129"/>
      <c r="AW129" s="129"/>
      <c r="AX129" s="129"/>
      <c r="AY129" s="129"/>
      <c r="AZ129" s="129"/>
      <c r="BA129" s="129"/>
      <c r="BB129" s="129"/>
      <c r="BC129" s="129"/>
      <c r="BD129" s="140" t="str">
        <f>C128</f>
        <v>47,0511+8,64+18,9</v>
      </c>
      <c r="BE129" s="129"/>
      <c r="BF129" s="129"/>
      <c r="BG129" s="129"/>
      <c r="BH129" s="129"/>
      <c r="BI129" s="129"/>
      <c r="BJ129" s="129"/>
      <c r="BK129" s="129"/>
    </row>
    <row r="130" spans="1:63" x14ac:dyDescent="0.2">
      <c r="A130" s="130"/>
      <c r="B130" s="131"/>
      <c r="C130" s="203" t="s">
        <v>358</v>
      </c>
      <c r="D130" s="204"/>
      <c r="E130" s="134">
        <v>14.45</v>
      </c>
      <c r="F130" s="135"/>
      <c r="G130" s="136"/>
      <c r="H130" s="137"/>
      <c r="I130" s="132"/>
      <c r="J130" s="138"/>
      <c r="K130" s="132"/>
      <c r="M130" s="139" t="s">
        <v>358</v>
      </c>
      <c r="O130" s="119"/>
      <c r="Z130" s="129"/>
      <c r="AA130" s="129"/>
      <c r="AB130" s="129"/>
      <c r="AC130" s="129"/>
      <c r="AD130" s="129"/>
      <c r="AE130" s="129"/>
      <c r="AF130" s="129"/>
      <c r="AG130" s="129"/>
      <c r="AH130" s="129"/>
      <c r="AI130" s="129"/>
      <c r="AJ130" s="129"/>
      <c r="AK130" s="129"/>
      <c r="AL130" s="129"/>
      <c r="AM130" s="129"/>
      <c r="AN130" s="129"/>
      <c r="AO130" s="129"/>
      <c r="AP130" s="129"/>
      <c r="AQ130" s="129"/>
      <c r="AR130" s="129"/>
      <c r="AS130" s="129"/>
      <c r="AT130" s="129"/>
      <c r="AU130" s="129"/>
      <c r="AV130" s="129"/>
      <c r="AW130" s="129"/>
      <c r="AX130" s="129"/>
      <c r="AY130" s="129"/>
      <c r="AZ130" s="129"/>
      <c r="BA130" s="129"/>
      <c r="BB130" s="129"/>
      <c r="BC130" s="129"/>
      <c r="BD130" s="140" t="str">
        <f>C129</f>
        <v>127,7265</v>
      </c>
      <c r="BE130" s="129"/>
      <c r="BF130" s="129"/>
      <c r="BG130" s="129"/>
      <c r="BH130" s="129"/>
      <c r="BI130" s="129"/>
      <c r="BJ130" s="129"/>
      <c r="BK130" s="129"/>
    </row>
    <row r="131" spans="1:63" x14ac:dyDescent="0.2">
      <c r="A131" s="130"/>
      <c r="B131" s="131"/>
      <c r="C131" s="203" t="s">
        <v>359</v>
      </c>
      <c r="D131" s="204"/>
      <c r="E131" s="134">
        <v>124.93259999999999</v>
      </c>
      <c r="F131" s="135"/>
      <c r="G131" s="136"/>
      <c r="H131" s="137"/>
      <c r="I131" s="132"/>
      <c r="J131" s="138"/>
      <c r="K131" s="132"/>
      <c r="M131" s="192">
        <v>1249326</v>
      </c>
      <c r="O131" s="119"/>
      <c r="Z131" s="129"/>
      <c r="AA131" s="129"/>
      <c r="AB131" s="129"/>
      <c r="AC131" s="129"/>
      <c r="AD131" s="129"/>
      <c r="AE131" s="129"/>
      <c r="AF131" s="129"/>
      <c r="AG131" s="129"/>
      <c r="AH131" s="129"/>
      <c r="AI131" s="129"/>
      <c r="AJ131" s="129"/>
      <c r="AK131" s="129"/>
      <c r="AL131" s="129"/>
      <c r="AM131" s="129"/>
      <c r="AN131" s="129"/>
      <c r="AO131" s="129"/>
      <c r="AP131" s="129"/>
      <c r="AQ131" s="129"/>
      <c r="AR131" s="129"/>
      <c r="AS131" s="129"/>
      <c r="AT131" s="129"/>
      <c r="AU131" s="129"/>
      <c r="AV131" s="129"/>
      <c r="AW131" s="129"/>
      <c r="AX131" s="129"/>
      <c r="AY131" s="129"/>
      <c r="AZ131" s="129"/>
      <c r="BA131" s="129"/>
      <c r="BB131" s="129"/>
      <c r="BC131" s="129"/>
      <c r="BD131" s="140" t="str">
        <f>C130</f>
        <v>3,18+11,27</v>
      </c>
      <c r="BE131" s="129"/>
      <c r="BF131" s="129"/>
      <c r="BG131" s="129"/>
      <c r="BH131" s="129"/>
      <c r="BI131" s="129"/>
      <c r="BJ131" s="129"/>
      <c r="BK131" s="129"/>
    </row>
    <row r="132" spans="1:63" x14ac:dyDescent="0.2">
      <c r="A132" s="141" t="s">
        <v>36</v>
      </c>
      <c r="B132" s="142" t="s">
        <v>213</v>
      </c>
      <c r="C132" s="143" t="s">
        <v>214</v>
      </c>
      <c r="D132" s="144"/>
      <c r="E132" s="145"/>
      <c r="F132" s="145"/>
      <c r="G132" s="146">
        <f>SUM(G122:G131)</f>
        <v>0</v>
      </c>
      <c r="H132" s="147"/>
      <c r="I132" s="148">
        <f>SUM(I122:I131)</f>
        <v>0</v>
      </c>
      <c r="J132" s="149"/>
      <c r="K132" s="148">
        <f>SUM(K122:K131)</f>
        <v>0</v>
      </c>
      <c r="O132" s="119"/>
      <c r="X132" s="150">
        <f>K132</f>
        <v>0</v>
      </c>
      <c r="Y132" s="150">
        <f>I132</f>
        <v>0</v>
      </c>
      <c r="Z132" s="151">
        <f>G132</f>
        <v>0</v>
      </c>
      <c r="AA132" s="129"/>
      <c r="AB132" s="129"/>
      <c r="AC132" s="129"/>
      <c r="AD132" s="129"/>
      <c r="AE132" s="129"/>
      <c r="AF132" s="129"/>
      <c r="AG132" s="129"/>
      <c r="AH132" s="129"/>
      <c r="AI132" s="129"/>
      <c r="AJ132" s="129"/>
      <c r="AK132" s="129"/>
      <c r="AL132" s="129"/>
      <c r="AM132" s="129"/>
      <c r="AN132" s="129"/>
      <c r="AO132" s="129"/>
      <c r="AP132" s="129"/>
      <c r="AQ132" s="129"/>
      <c r="AR132" s="129"/>
      <c r="AS132" s="129"/>
      <c r="AT132" s="129"/>
      <c r="AU132" s="129"/>
      <c r="AV132" s="129"/>
      <c r="AW132" s="129"/>
      <c r="AX132" s="129"/>
      <c r="AY132" s="129"/>
      <c r="AZ132" s="129"/>
      <c r="BA132" s="152"/>
      <c r="BB132" s="152"/>
      <c r="BC132" s="152"/>
      <c r="BD132" s="152"/>
      <c r="BE132" s="152"/>
      <c r="BF132" s="152"/>
      <c r="BG132" s="129"/>
      <c r="BH132" s="129"/>
      <c r="BI132" s="129"/>
      <c r="BJ132" s="129"/>
      <c r="BK132" s="129"/>
    </row>
    <row r="133" spans="1:63" x14ac:dyDescent="0.2">
      <c r="A133" s="153" t="s">
        <v>37</v>
      </c>
      <c r="B133" s="154" t="s">
        <v>38</v>
      </c>
      <c r="C133" s="155"/>
      <c r="D133" s="156"/>
      <c r="E133" s="157"/>
      <c r="F133" s="157"/>
      <c r="G133" s="158">
        <f>SUM(Z7:Z133)</f>
        <v>0</v>
      </c>
      <c r="H133" s="159"/>
      <c r="I133" s="160">
        <f>SUM(Y7:Y133)</f>
        <v>396.55278755008953</v>
      </c>
      <c r="J133" s="159"/>
      <c r="K133" s="160">
        <f>SUM(X7:X133)</f>
        <v>-216.76759999994721</v>
      </c>
      <c r="O133" s="119"/>
      <c r="BA133" s="161"/>
      <c r="BB133" s="161"/>
      <c r="BC133" s="161"/>
      <c r="BD133" s="161"/>
      <c r="BE133" s="161"/>
      <c r="BF133" s="161"/>
    </row>
    <row r="134" spans="1:63" x14ac:dyDescent="0.2">
      <c r="E134" s="81"/>
    </row>
    <row r="135" spans="1:63" x14ac:dyDescent="0.2">
      <c r="A135" s="162"/>
      <c r="E135" s="81"/>
    </row>
    <row r="136" spans="1:63" x14ac:dyDescent="0.2">
      <c r="A136" s="163"/>
      <c r="B136" s="164"/>
      <c r="C136" s="165" t="s">
        <v>39</v>
      </c>
      <c r="D136" s="164"/>
      <c r="E136" s="166"/>
      <c r="F136" s="164"/>
      <c r="G136" s="167" t="s">
        <v>40</v>
      </c>
    </row>
    <row r="137" spans="1:63" x14ac:dyDescent="0.2">
      <c r="A137" s="168"/>
      <c r="B137" s="169"/>
      <c r="C137" s="170" t="s">
        <v>224</v>
      </c>
      <c r="D137" s="171"/>
      <c r="E137" s="172"/>
      <c r="F137" s="172"/>
      <c r="G137" s="173">
        <v>0</v>
      </c>
    </row>
    <row r="138" spans="1:63" x14ac:dyDescent="0.2">
      <c r="A138" s="168"/>
      <c r="B138" s="169"/>
      <c r="C138" s="170" t="s">
        <v>41</v>
      </c>
      <c r="D138" s="171"/>
      <c r="E138" s="172"/>
      <c r="F138" s="172"/>
      <c r="G138" s="173">
        <v>0</v>
      </c>
    </row>
    <row r="139" spans="1:63" x14ac:dyDescent="0.2">
      <c r="A139" s="168"/>
      <c r="B139" s="169"/>
      <c r="C139" s="170" t="s">
        <v>42</v>
      </c>
      <c r="D139" s="171"/>
      <c r="E139" s="172"/>
      <c r="F139" s="172"/>
      <c r="G139" s="173">
        <v>0</v>
      </c>
    </row>
    <row r="140" spans="1:63" x14ac:dyDescent="0.2">
      <c r="A140" s="168"/>
      <c r="B140" s="169"/>
      <c r="C140" s="170" t="s">
        <v>43</v>
      </c>
      <c r="D140" s="171"/>
      <c r="E140" s="172"/>
      <c r="F140" s="172"/>
      <c r="G140" s="173">
        <v>0</v>
      </c>
    </row>
    <row r="141" spans="1:63" x14ac:dyDescent="0.2">
      <c r="A141" s="168"/>
      <c r="B141" s="169"/>
      <c r="C141" s="170" t="s">
        <v>44</v>
      </c>
      <c r="D141" s="171"/>
      <c r="E141" s="172"/>
      <c r="F141" s="193"/>
      <c r="G141" s="194"/>
    </row>
    <row r="142" spans="1:63" x14ac:dyDescent="0.2">
      <c r="A142" s="168"/>
      <c r="B142" s="169"/>
      <c r="C142" s="170" t="s">
        <v>45</v>
      </c>
      <c r="D142" s="171"/>
      <c r="E142" s="172"/>
      <c r="F142" s="172"/>
      <c r="G142" s="173">
        <v>0</v>
      </c>
    </row>
    <row r="143" spans="1:63" x14ac:dyDescent="0.2">
      <c r="A143" s="168"/>
      <c r="B143" s="169"/>
      <c r="C143" s="170" t="s">
        <v>46</v>
      </c>
      <c r="D143" s="171"/>
      <c r="E143" s="172"/>
      <c r="F143" s="193"/>
      <c r="G143" s="194"/>
    </row>
    <row r="144" spans="1:63" x14ac:dyDescent="0.2">
      <c r="A144" s="168"/>
      <c r="B144" s="169"/>
      <c r="C144" s="170" t="s">
        <v>47</v>
      </c>
      <c r="D144" s="171"/>
      <c r="E144" s="172"/>
      <c r="F144" s="172"/>
      <c r="G144" s="173">
        <v>0</v>
      </c>
    </row>
    <row r="145" spans="1:7" x14ac:dyDescent="0.2">
      <c r="A145" s="174"/>
      <c r="B145" s="175" t="s">
        <v>40</v>
      </c>
      <c r="C145" s="176"/>
      <c r="D145" s="177"/>
      <c r="E145" s="178"/>
      <c r="F145" s="178"/>
      <c r="G145" s="179">
        <f>SUM(G137:G144)</f>
        <v>0</v>
      </c>
    </row>
    <row r="146" spans="1:7" x14ac:dyDescent="0.2">
      <c r="E146" s="81"/>
    </row>
    <row r="147" spans="1:7" x14ac:dyDescent="0.2">
      <c r="E147" s="81"/>
    </row>
    <row r="148" spans="1:7" x14ac:dyDescent="0.2">
      <c r="E148" s="81"/>
    </row>
    <row r="149" spans="1:7" x14ac:dyDescent="0.2">
      <c r="C149" s="138"/>
      <c r="E149" s="81"/>
    </row>
    <row r="150" spans="1:7" x14ac:dyDescent="0.2">
      <c r="E150" s="81"/>
    </row>
    <row r="151" spans="1:7" x14ac:dyDescent="0.2">
      <c r="E151" s="81"/>
    </row>
    <row r="152" spans="1:7" x14ac:dyDescent="0.2">
      <c r="E152" s="81"/>
    </row>
    <row r="153" spans="1:7" x14ac:dyDescent="0.2">
      <c r="E153" s="81"/>
    </row>
    <row r="154" spans="1:7" x14ac:dyDescent="0.2">
      <c r="E154" s="81"/>
    </row>
    <row r="155" spans="1:7" x14ac:dyDescent="0.2">
      <c r="E155" s="81"/>
    </row>
    <row r="156" spans="1:7" x14ac:dyDescent="0.2">
      <c r="E156" s="81"/>
    </row>
    <row r="157" spans="1:7" x14ac:dyDescent="0.2">
      <c r="E157" s="81"/>
    </row>
    <row r="158" spans="1:7" x14ac:dyDescent="0.2">
      <c r="E158" s="81"/>
    </row>
    <row r="159" spans="1:7" x14ac:dyDescent="0.2">
      <c r="E159" s="81"/>
    </row>
    <row r="160" spans="1:7" x14ac:dyDescent="0.2">
      <c r="E160" s="81"/>
    </row>
    <row r="161" spans="1:7" x14ac:dyDescent="0.2">
      <c r="E161" s="81"/>
    </row>
    <row r="162" spans="1:7" x14ac:dyDescent="0.2">
      <c r="E162" s="81"/>
    </row>
    <row r="163" spans="1:7" x14ac:dyDescent="0.2">
      <c r="A163" s="138"/>
      <c r="B163" s="138"/>
      <c r="C163" s="138"/>
      <c r="D163" s="138"/>
      <c r="E163" s="138"/>
      <c r="F163" s="138"/>
      <c r="G163" s="138"/>
    </row>
    <row r="164" spans="1:7" x14ac:dyDescent="0.2">
      <c r="A164" s="138"/>
      <c r="B164" s="138"/>
      <c r="C164" s="138"/>
      <c r="D164" s="138"/>
      <c r="E164" s="138"/>
      <c r="F164" s="138"/>
      <c r="G164" s="138"/>
    </row>
    <row r="165" spans="1:7" x14ac:dyDescent="0.2">
      <c r="A165" s="138"/>
      <c r="B165" s="138"/>
      <c r="C165" s="138"/>
      <c r="D165" s="138"/>
      <c r="E165" s="138"/>
      <c r="F165" s="138"/>
      <c r="G165" s="138"/>
    </row>
    <row r="166" spans="1:7" x14ac:dyDescent="0.2">
      <c r="A166" s="138"/>
      <c r="B166" s="138"/>
      <c r="C166" s="138"/>
      <c r="D166" s="138"/>
      <c r="E166" s="138"/>
      <c r="F166" s="138"/>
      <c r="G166" s="138"/>
    </row>
    <row r="167" spans="1:7" x14ac:dyDescent="0.2">
      <c r="E167" s="81"/>
    </row>
    <row r="168" spans="1:7" x14ac:dyDescent="0.2">
      <c r="E168" s="81"/>
    </row>
    <row r="169" spans="1:7" x14ac:dyDescent="0.2">
      <c r="E169" s="81"/>
    </row>
    <row r="170" spans="1:7" x14ac:dyDescent="0.2">
      <c r="E170" s="81"/>
    </row>
    <row r="171" spans="1:7" x14ac:dyDescent="0.2">
      <c r="E171" s="81"/>
    </row>
    <row r="172" spans="1:7" x14ac:dyDescent="0.2">
      <c r="E172" s="81"/>
    </row>
    <row r="173" spans="1:7" x14ac:dyDescent="0.2">
      <c r="E173" s="81"/>
    </row>
    <row r="174" spans="1:7" x14ac:dyDescent="0.2">
      <c r="E174" s="81"/>
    </row>
    <row r="175" spans="1:7" x14ac:dyDescent="0.2">
      <c r="E175" s="81"/>
    </row>
    <row r="176" spans="1:7" x14ac:dyDescent="0.2">
      <c r="E176" s="81"/>
    </row>
    <row r="177" spans="5:5" x14ac:dyDescent="0.2">
      <c r="E177" s="81"/>
    </row>
    <row r="178" spans="5:5" x14ac:dyDescent="0.2">
      <c r="E178" s="81"/>
    </row>
    <row r="179" spans="5:5" x14ac:dyDescent="0.2">
      <c r="E179" s="81"/>
    </row>
    <row r="180" spans="5:5" x14ac:dyDescent="0.2">
      <c r="E180" s="81"/>
    </row>
    <row r="181" spans="5:5" x14ac:dyDescent="0.2">
      <c r="E181" s="81"/>
    </row>
    <row r="182" spans="5:5" x14ac:dyDescent="0.2">
      <c r="E182" s="81"/>
    </row>
    <row r="183" spans="5:5" x14ac:dyDescent="0.2">
      <c r="E183" s="81"/>
    </row>
    <row r="184" spans="5:5" x14ac:dyDescent="0.2">
      <c r="E184" s="81"/>
    </row>
    <row r="185" spans="5:5" x14ac:dyDescent="0.2">
      <c r="E185" s="81"/>
    </row>
    <row r="186" spans="5:5" x14ac:dyDescent="0.2">
      <c r="E186" s="81"/>
    </row>
    <row r="187" spans="5:5" x14ac:dyDescent="0.2">
      <c r="E187" s="81"/>
    </row>
    <row r="188" spans="5:5" x14ac:dyDescent="0.2">
      <c r="E188" s="81"/>
    </row>
    <row r="189" spans="5:5" x14ac:dyDescent="0.2">
      <c r="E189" s="81"/>
    </row>
    <row r="190" spans="5:5" x14ac:dyDescent="0.2">
      <c r="E190" s="81"/>
    </row>
    <row r="191" spans="5:5" x14ac:dyDescent="0.2">
      <c r="E191" s="81"/>
    </row>
    <row r="192" spans="5:5" x14ac:dyDescent="0.2">
      <c r="E192" s="81"/>
    </row>
    <row r="193" spans="1:7" x14ac:dyDescent="0.2">
      <c r="E193" s="81"/>
    </row>
    <row r="194" spans="1:7" x14ac:dyDescent="0.2">
      <c r="E194" s="81"/>
    </row>
    <row r="195" spans="1:7" x14ac:dyDescent="0.2">
      <c r="E195" s="81"/>
    </row>
    <row r="196" spans="1:7" x14ac:dyDescent="0.2">
      <c r="E196" s="81"/>
    </row>
    <row r="197" spans="1:7" x14ac:dyDescent="0.2">
      <c r="E197" s="81"/>
    </row>
    <row r="198" spans="1:7" x14ac:dyDescent="0.2">
      <c r="A198" s="180"/>
      <c r="B198" s="180"/>
    </row>
    <row r="199" spans="1:7" x14ac:dyDescent="0.2">
      <c r="A199" s="138"/>
      <c r="B199" s="138"/>
      <c r="C199" s="181"/>
      <c r="D199" s="181"/>
      <c r="E199" s="182"/>
      <c r="F199" s="181"/>
      <c r="G199" s="183"/>
    </row>
    <row r="200" spans="1:7" x14ac:dyDescent="0.2">
      <c r="A200" s="184"/>
      <c r="B200" s="184"/>
      <c r="C200" s="138"/>
      <c r="D200" s="138"/>
      <c r="E200" s="185"/>
      <c r="F200" s="138"/>
      <c r="G200" s="138"/>
    </row>
    <row r="201" spans="1:7" x14ac:dyDescent="0.2">
      <c r="A201" s="138"/>
      <c r="B201" s="138"/>
      <c r="C201" s="138"/>
      <c r="D201" s="138"/>
      <c r="E201" s="185"/>
      <c r="F201" s="138"/>
      <c r="G201" s="138"/>
    </row>
    <row r="202" spans="1:7" x14ac:dyDescent="0.2">
      <c r="A202" s="138"/>
      <c r="B202" s="138"/>
      <c r="C202" s="138"/>
      <c r="D202" s="138"/>
      <c r="E202" s="185"/>
      <c r="F202" s="138"/>
      <c r="G202" s="138"/>
    </row>
    <row r="203" spans="1:7" x14ac:dyDescent="0.2">
      <c r="A203" s="138"/>
      <c r="B203" s="138"/>
      <c r="C203" s="138"/>
      <c r="D203" s="138"/>
      <c r="E203" s="185"/>
      <c r="F203" s="138"/>
      <c r="G203" s="138"/>
    </row>
    <row r="204" spans="1:7" x14ac:dyDescent="0.2">
      <c r="A204" s="138"/>
      <c r="B204" s="138"/>
      <c r="C204" s="138"/>
      <c r="D204" s="138"/>
      <c r="E204" s="185"/>
      <c r="F204" s="138"/>
      <c r="G204" s="138"/>
    </row>
    <row r="205" spans="1:7" x14ac:dyDescent="0.2">
      <c r="A205" s="138"/>
      <c r="B205" s="138"/>
      <c r="C205" s="138"/>
      <c r="D205" s="138"/>
      <c r="E205" s="185"/>
      <c r="F205" s="138"/>
      <c r="G205" s="138"/>
    </row>
    <row r="206" spans="1:7" x14ac:dyDescent="0.2">
      <c r="A206" s="138"/>
      <c r="B206" s="138"/>
      <c r="C206" s="138"/>
      <c r="D206" s="138"/>
      <c r="E206" s="185"/>
      <c r="F206" s="138"/>
      <c r="G206" s="138"/>
    </row>
    <row r="207" spans="1:7" x14ac:dyDescent="0.2">
      <c r="A207" s="138"/>
      <c r="B207" s="138"/>
      <c r="C207" s="138"/>
      <c r="D207" s="138"/>
      <c r="E207" s="185"/>
      <c r="F207" s="138"/>
      <c r="G207" s="138"/>
    </row>
    <row r="208" spans="1:7" x14ac:dyDescent="0.2">
      <c r="A208" s="138"/>
      <c r="B208" s="138"/>
      <c r="C208" s="138"/>
      <c r="D208" s="138"/>
      <c r="E208" s="185"/>
      <c r="F208" s="138"/>
      <c r="G208" s="138"/>
    </row>
    <row r="209" spans="1:7" x14ac:dyDescent="0.2">
      <c r="A209" s="138"/>
      <c r="B209" s="138"/>
      <c r="C209" s="138"/>
      <c r="D209" s="138"/>
      <c r="E209" s="185"/>
      <c r="F209" s="138"/>
      <c r="G209" s="138"/>
    </row>
    <row r="210" spans="1:7" x14ac:dyDescent="0.2">
      <c r="A210" s="138"/>
      <c r="B210" s="138"/>
      <c r="C210" s="138"/>
      <c r="D210" s="138"/>
      <c r="E210" s="185"/>
      <c r="F210" s="138"/>
      <c r="G210" s="138"/>
    </row>
    <row r="211" spans="1:7" x14ac:dyDescent="0.2">
      <c r="A211" s="138"/>
      <c r="B211" s="138"/>
      <c r="C211" s="138"/>
      <c r="D211" s="138"/>
      <c r="E211" s="185"/>
      <c r="F211" s="138"/>
      <c r="G211" s="138"/>
    </row>
    <row r="212" spans="1:7" x14ac:dyDescent="0.2">
      <c r="A212" s="138"/>
      <c r="B212" s="138"/>
      <c r="C212" s="138"/>
      <c r="D212" s="138"/>
      <c r="E212" s="185"/>
      <c r="F212" s="138"/>
      <c r="G212" s="138"/>
    </row>
    <row r="1117" spans="1:7" x14ac:dyDescent="0.2">
      <c r="A1117" s="186"/>
      <c r="B1117" s="187"/>
      <c r="C1117" s="188" t="s">
        <v>41</v>
      </c>
      <c r="D1117" s="189"/>
      <c r="E1117" s="190"/>
      <c r="F1117" s="190"/>
      <c r="G1117" s="191">
        <v>100000</v>
      </c>
    </row>
    <row r="1118" spans="1:7" x14ac:dyDescent="0.2">
      <c r="A1118" s="186"/>
      <c r="B1118" s="187"/>
      <c r="C1118" s="188" t="s">
        <v>42</v>
      </c>
      <c r="D1118" s="189"/>
      <c r="E1118" s="190"/>
      <c r="F1118" s="190"/>
      <c r="G1118" s="191">
        <v>100000</v>
      </c>
    </row>
    <row r="1119" spans="1:7" x14ac:dyDescent="0.2">
      <c r="A1119" s="186"/>
      <c r="B1119" s="187"/>
      <c r="C1119" s="188" t="s">
        <v>43</v>
      </c>
      <c r="D1119" s="189"/>
      <c r="E1119" s="190"/>
      <c r="F1119" s="190"/>
      <c r="G1119" s="191">
        <v>100000</v>
      </c>
    </row>
    <row r="1120" spans="1:7" x14ac:dyDescent="0.2">
      <c r="A1120" s="186"/>
      <c r="B1120" s="187"/>
      <c r="C1120" s="188" t="s">
        <v>44</v>
      </c>
      <c r="D1120" s="189"/>
      <c r="E1120" s="190"/>
      <c r="F1120" s="190"/>
      <c r="G1120" s="191">
        <v>100000</v>
      </c>
    </row>
    <row r="1121" spans="1:7" x14ac:dyDescent="0.2">
      <c r="A1121" s="186"/>
      <c r="B1121" s="187"/>
      <c r="C1121" s="188" t="s">
        <v>45</v>
      </c>
      <c r="D1121" s="189"/>
      <c r="E1121" s="190"/>
      <c r="F1121" s="190"/>
      <c r="G1121" s="191">
        <v>100000</v>
      </c>
    </row>
    <row r="1122" spans="1:7" x14ac:dyDescent="0.2">
      <c r="A1122" s="186"/>
      <c r="B1122" s="187"/>
      <c r="C1122" s="188" t="s">
        <v>46</v>
      </c>
      <c r="D1122" s="189"/>
      <c r="E1122" s="190"/>
      <c r="F1122" s="190"/>
      <c r="G1122" s="191">
        <v>100000</v>
      </c>
    </row>
    <row r="1123" spans="1:7" x14ac:dyDescent="0.2">
      <c r="A1123" s="186"/>
      <c r="B1123" s="187"/>
      <c r="C1123" s="188" t="s">
        <v>47</v>
      </c>
      <c r="D1123" s="189"/>
      <c r="E1123" s="190"/>
      <c r="F1123" s="190"/>
      <c r="G1123" s="191">
        <v>100000</v>
      </c>
    </row>
  </sheetData>
  <mergeCells count="56">
    <mergeCell ref="C24:D24"/>
    <mergeCell ref="C26:D26"/>
    <mergeCell ref="C31:D31"/>
    <mergeCell ref="C32:D32"/>
    <mergeCell ref="A1:G1"/>
    <mergeCell ref="C12:D12"/>
    <mergeCell ref="C16:D16"/>
    <mergeCell ref="C18:D18"/>
    <mergeCell ref="C20:D20"/>
    <mergeCell ref="C53:D53"/>
    <mergeCell ref="C55:D55"/>
    <mergeCell ref="C57:D57"/>
    <mergeCell ref="C37:G37"/>
    <mergeCell ref="C38:D38"/>
    <mergeCell ref="C40:D40"/>
    <mergeCell ref="C42:D42"/>
    <mergeCell ref="C44:D44"/>
    <mergeCell ref="C48:G48"/>
    <mergeCell ref="C49:G49"/>
    <mergeCell ref="C50:D50"/>
    <mergeCell ref="C51:D51"/>
    <mergeCell ref="C52:D52"/>
    <mergeCell ref="C81:D81"/>
    <mergeCell ref="C83:D83"/>
    <mergeCell ref="C85:D85"/>
    <mergeCell ref="C58:D58"/>
    <mergeCell ref="C60:G60"/>
    <mergeCell ref="C62:D62"/>
    <mergeCell ref="C64:D64"/>
    <mergeCell ref="C68:G68"/>
    <mergeCell ref="C69:D69"/>
    <mergeCell ref="C70:D70"/>
    <mergeCell ref="C72:D72"/>
    <mergeCell ref="C73:D73"/>
    <mergeCell ref="C77:D77"/>
    <mergeCell ref="C79:D79"/>
    <mergeCell ref="C106:D106"/>
    <mergeCell ref="C87:G87"/>
    <mergeCell ref="C88:D88"/>
    <mergeCell ref="C89:D89"/>
    <mergeCell ref="C91:G91"/>
    <mergeCell ref="C92:D92"/>
    <mergeCell ref="C94:D94"/>
    <mergeCell ref="C131:D131"/>
    <mergeCell ref="C112:G112"/>
    <mergeCell ref="C113:D113"/>
    <mergeCell ref="C115:G115"/>
    <mergeCell ref="C116:D116"/>
    <mergeCell ref="C117:D117"/>
    <mergeCell ref="C119:D119"/>
    <mergeCell ref="C120:D120"/>
    <mergeCell ref="C125:D125"/>
    <mergeCell ref="C126:D126"/>
    <mergeCell ref="C128:D128"/>
    <mergeCell ref="C129:D129"/>
    <mergeCell ref="C130:D130"/>
  </mergeCells>
  <printOptions gridLinesSet="0"/>
  <pageMargins left="0.59055118110236227" right="0.19685039370078741" top="0.39370078740157483" bottom="0.39370078740157483" header="0" footer="0.19685039370078741"/>
  <pageSetup paperSize="9" orientation="portrait" horizontalDpi="300" r:id="rId1"/>
  <headerFooter alignWithMargins="0">
    <oddFooter>&amp;L&amp;9Zpracováno programem &amp;"Arial CE,Tučné"BUILDpower,  © RTS, a.s.&amp;R&amp;9Stránka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80</vt:i4>
      </vt:variant>
    </vt:vector>
  </HeadingPairs>
  <TitlesOfParts>
    <vt:vector size="85" baseType="lpstr">
      <vt:lpstr>Stavba</vt:lpstr>
      <vt:lpstr>02 17-269-I-1 </vt:lpstr>
      <vt:lpstr>03 17-269-I-2 </vt:lpstr>
      <vt:lpstr>04 17-269-I-3 </vt:lpstr>
      <vt:lpstr>05 17-269-I-4 </vt:lpstr>
      <vt:lpstr>Stavba!CisloStavby</vt:lpstr>
      <vt:lpstr>Stavba!dadresa</vt:lpstr>
      <vt:lpstr>Stavba!DIČ</vt:lpstr>
      <vt:lpstr>Stavba!dmisto</vt:lpstr>
      <vt:lpstr>Stavba!dpsc</vt:lpstr>
      <vt:lpstr>Stavba!IČO</vt:lpstr>
      <vt:lpstr>Stavba!NazevObjektu</vt:lpstr>
      <vt:lpstr>Stavba!NazevStavby</vt:lpstr>
      <vt:lpstr>'02 17-269-I-1 '!Názvy_tisku</vt:lpstr>
      <vt:lpstr>'03 17-269-I-2 '!Názvy_tisku</vt:lpstr>
      <vt:lpstr>'04 17-269-I-3 '!Názvy_tisku</vt:lpstr>
      <vt:lpstr>'05 17-269-I-4 '!Názvy_tisku</vt:lpstr>
      <vt:lpstr>Stavba!Objednatel</vt:lpstr>
      <vt:lpstr>Stavba!Objekt</vt:lpstr>
      <vt:lpstr>'02 17-269-I-1 '!Oblast_tisku</vt:lpstr>
      <vt:lpstr>'03 17-269-I-2 '!Oblast_tisku</vt:lpstr>
      <vt:lpstr>'04 17-269-I-3 '!Oblast_tisku</vt:lpstr>
      <vt:lpstr>'05 17-269-I-4 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SazbaDPH1</vt:lpstr>
      <vt:lpstr>SazbaDPH2</vt:lpstr>
      <vt:lpstr>'03 17-269-I-2 '!SloupecCC</vt:lpstr>
      <vt:lpstr>'04 17-269-I-3 '!SloupecCC</vt:lpstr>
      <vt:lpstr>'05 17-269-I-4 '!SloupecCC</vt:lpstr>
      <vt:lpstr>SloupecCC</vt:lpstr>
      <vt:lpstr>'03 17-269-I-2 '!SloupecCDH</vt:lpstr>
      <vt:lpstr>'04 17-269-I-3 '!SloupecCDH</vt:lpstr>
      <vt:lpstr>'05 17-269-I-4 '!SloupecCDH</vt:lpstr>
      <vt:lpstr>SloupecCDH</vt:lpstr>
      <vt:lpstr>'03 17-269-I-2 '!SloupecCisloPol</vt:lpstr>
      <vt:lpstr>'04 17-269-I-3 '!SloupecCisloPol</vt:lpstr>
      <vt:lpstr>'05 17-269-I-4 '!SloupecCisloPol</vt:lpstr>
      <vt:lpstr>SloupecCisloPol</vt:lpstr>
      <vt:lpstr>'03 17-269-I-2 '!SloupecCH</vt:lpstr>
      <vt:lpstr>'04 17-269-I-3 '!SloupecCH</vt:lpstr>
      <vt:lpstr>'05 17-269-I-4 '!SloupecCH</vt:lpstr>
      <vt:lpstr>SloupecCH</vt:lpstr>
      <vt:lpstr>'03 17-269-I-2 '!SloupecJC</vt:lpstr>
      <vt:lpstr>'04 17-269-I-3 '!SloupecJC</vt:lpstr>
      <vt:lpstr>'05 17-269-I-4 '!SloupecJC</vt:lpstr>
      <vt:lpstr>SloupecJC</vt:lpstr>
      <vt:lpstr>'03 17-269-I-2 '!SloupecJDH</vt:lpstr>
      <vt:lpstr>'04 17-269-I-3 '!SloupecJDH</vt:lpstr>
      <vt:lpstr>'05 17-269-I-4 '!SloupecJDH</vt:lpstr>
      <vt:lpstr>SloupecJDH</vt:lpstr>
      <vt:lpstr>'03 17-269-I-2 '!SloupecJDM</vt:lpstr>
      <vt:lpstr>'04 17-269-I-3 '!SloupecJDM</vt:lpstr>
      <vt:lpstr>'05 17-269-I-4 '!SloupecJDM</vt:lpstr>
      <vt:lpstr>SloupecJDM</vt:lpstr>
      <vt:lpstr>'03 17-269-I-2 '!SloupecJH</vt:lpstr>
      <vt:lpstr>'04 17-269-I-3 '!SloupecJH</vt:lpstr>
      <vt:lpstr>'05 17-269-I-4 '!SloupecJH</vt:lpstr>
      <vt:lpstr>SloupecJH</vt:lpstr>
      <vt:lpstr>'03 17-269-I-2 '!SloupecMJ</vt:lpstr>
      <vt:lpstr>'04 17-269-I-3 '!SloupecMJ</vt:lpstr>
      <vt:lpstr>'05 17-269-I-4 '!SloupecMJ</vt:lpstr>
      <vt:lpstr>SloupecMJ</vt:lpstr>
      <vt:lpstr>'03 17-269-I-2 '!SloupecMnozstvi</vt:lpstr>
      <vt:lpstr>'04 17-269-I-3 '!SloupecMnozstvi</vt:lpstr>
      <vt:lpstr>'05 17-269-I-4 '!SloupecMnozstvi</vt:lpstr>
      <vt:lpstr>SloupecMnozstvi</vt:lpstr>
      <vt:lpstr>'03 17-269-I-2 '!SloupecNazPol</vt:lpstr>
      <vt:lpstr>'04 17-269-I-3 '!SloupecNazPol</vt:lpstr>
      <vt:lpstr>'05 17-269-I-4 '!SloupecNazPol</vt:lpstr>
      <vt:lpstr>SloupecNazPol</vt:lpstr>
      <vt:lpstr>'03 17-269-I-2 '!SloupecPC</vt:lpstr>
      <vt:lpstr>'04 17-269-I-3 '!SloupecPC</vt:lpstr>
      <vt:lpstr>'05 17-269-I-4 '!SloupecPC</vt:lpstr>
      <vt:lpstr>SloupecPC</vt:lpstr>
      <vt:lpstr>Stavba!StavbaCelkem</vt:lpstr>
      <vt:lpstr>'03 17-269-I-2 '!VRN</vt:lpstr>
      <vt:lpstr>'04 17-269-I-3 '!VRN</vt:lpstr>
      <vt:lpstr>'05 17-269-I-4 '!VRN</vt:lpstr>
      <vt:lpstr>VRN</vt:lpstr>
      <vt:lpstr>Stavba!Zhotovitel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</dc:creator>
  <cp:lastModifiedBy>Miloslav Gerla</cp:lastModifiedBy>
  <dcterms:created xsi:type="dcterms:W3CDTF">2018-01-07T14:11:30Z</dcterms:created>
  <dcterms:modified xsi:type="dcterms:W3CDTF">2018-01-16T09:38:43Z</dcterms:modified>
</cp:coreProperties>
</file>