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256" windowHeight="11988"/>
  </bookViews>
  <sheets>
    <sheet name="List4" sheetId="4" r:id="rId1"/>
  </sheets>
  <definedNames>
    <definedName name="_xlnm.Print_Area" localSheetId="0">List4!$A$2:$J$53</definedName>
  </definedNames>
  <calcPr calcId="145621"/>
</workbook>
</file>

<file path=xl/calcChain.xml><?xml version="1.0" encoding="utf-8"?>
<calcChain xmlns="http://schemas.openxmlformats.org/spreadsheetml/2006/main">
  <c r="J41" i="4" l="1"/>
  <c r="J40" i="4"/>
  <c r="I40" i="4"/>
  <c r="I39" i="4"/>
  <c r="J39" i="4" s="1"/>
  <c r="F40" i="4"/>
  <c r="J37" i="4"/>
  <c r="F39" i="4"/>
  <c r="F8" i="4" l="1"/>
  <c r="I41" i="4" l="1"/>
  <c r="I31" i="4" l="1"/>
  <c r="F31" i="4"/>
  <c r="I28" i="4"/>
  <c r="F28" i="4"/>
  <c r="F11" i="4"/>
  <c r="I11" i="4"/>
  <c r="J31" i="4" l="1"/>
  <c r="J11" i="4"/>
  <c r="J28" i="4"/>
  <c r="F21" i="4"/>
  <c r="I21" i="4"/>
  <c r="F23" i="4"/>
  <c r="I23" i="4"/>
  <c r="I10" i="4"/>
  <c r="F10" i="4"/>
  <c r="J21" i="4" l="1"/>
  <c r="J23" i="4"/>
  <c r="J10" i="4"/>
  <c r="I17" i="4"/>
  <c r="I8" i="4"/>
  <c r="F17" i="4"/>
  <c r="F9" i="4"/>
  <c r="F12" i="4"/>
  <c r="F13" i="4"/>
  <c r="F14" i="4"/>
  <c r="F18" i="4"/>
  <c r="F19" i="4"/>
  <c r="I37" i="4" l="1"/>
  <c r="F37" i="4"/>
  <c r="I36" i="4"/>
  <c r="F36" i="4"/>
  <c r="I35" i="4"/>
  <c r="F35" i="4"/>
  <c r="I34" i="4"/>
  <c r="F34" i="4"/>
  <c r="I33" i="4"/>
  <c r="F33" i="4"/>
  <c r="J35" i="4" l="1"/>
  <c r="J36" i="4"/>
  <c r="J34" i="4"/>
  <c r="J33" i="4"/>
  <c r="I24" i="4"/>
  <c r="F24" i="4"/>
  <c r="I22" i="4"/>
  <c r="F22" i="4"/>
  <c r="I20" i="4"/>
  <c r="F20" i="4"/>
  <c r="I19" i="4"/>
  <c r="I18" i="4"/>
  <c r="J22" i="4" l="1"/>
  <c r="J20" i="4"/>
  <c r="J17" i="4"/>
  <c r="J19" i="4"/>
  <c r="J24" i="4"/>
  <c r="J18" i="4"/>
  <c r="I32" i="4" l="1"/>
  <c r="F32" i="4"/>
  <c r="I30" i="4"/>
  <c r="F30" i="4"/>
  <c r="I29" i="4"/>
  <c r="F29" i="4"/>
  <c r="I27" i="4"/>
  <c r="F27" i="4"/>
  <c r="I26" i="4"/>
  <c r="F26" i="4"/>
  <c r="I15" i="4"/>
  <c r="F15" i="4"/>
  <c r="I14" i="4"/>
  <c r="I13" i="4"/>
  <c r="I12" i="4"/>
  <c r="I9" i="4"/>
  <c r="F41" i="4" l="1"/>
  <c r="J29" i="4"/>
  <c r="J13" i="4"/>
  <c r="J14" i="4"/>
  <c r="J12" i="4"/>
  <c r="J9" i="4"/>
  <c r="J15" i="4"/>
  <c r="J27" i="4"/>
  <c r="J30" i="4"/>
  <c r="J32" i="4"/>
  <c r="J26" i="4"/>
  <c r="J8" i="4"/>
</calcChain>
</file>

<file path=xl/sharedStrings.xml><?xml version="1.0" encoding="utf-8"?>
<sst xmlns="http://schemas.openxmlformats.org/spreadsheetml/2006/main" count="76" uniqueCount="44">
  <si>
    <t>Materiál</t>
  </si>
  <si>
    <t>Instalace</t>
  </si>
  <si>
    <t>MJ</t>
  </si>
  <si>
    <t>Množství</t>
  </si>
  <si>
    <t>Cena/MJ</t>
  </si>
  <si>
    <t>Cena celkem</t>
  </si>
  <si>
    <t>ks</t>
  </si>
  <si>
    <t>m</t>
  </si>
  <si>
    <t>Instalační materiál</t>
  </si>
  <si>
    <t>Strukturovaná kabeláž - LAN/WAN/WiFi</t>
  </si>
  <si>
    <t>Chemie</t>
  </si>
  <si>
    <t>Informatika</t>
  </si>
  <si>
    <t>Monitor 19"</t>
  </si>
  <si>
    <t>Serverovna, síť</t>
  </si>
  <si>
    <t>RACK 42U</t>
  </si>
  <si>
    <t>ZŠ Zachar - návrh LAN/WAN/WiFi</t>
  </si>
  <si>
    <t>Cabel UTP Cat 5e</t>
  </si>
  <si>
    <t>Patch panel osazený 24 port Cat 5e</t>
  </si>
  <si>
    <t>Optická trasa 100m</t>
  </si>
  <si>
    <t>Dataprojektor 4000 ANSI lumenů a více, FullHD nativní rozlišení a lepší, připojení HDMI a Wi-Fi. Projektor bude fungovat přes den v místnosti, kterou nelze zcela zatemnit, proto požadujeme vysokou svítivost.</t>
  </si>
  <si>
    <t>Wifi AP  - automatický management, ladění kanálů, předávání klientů mezi AP podle zátěže a síly signálu, 5GHz pásmo, rychlost 1.3Gbps</t>
  </si>
  <si>
    <t>interaktivní tabule snímající doteky prstů, gesta, Úhlopříčka: 221 cm (87")</t>
  </si>
  <si>
    <t>Tiskárna A4 laser, ČB. velkokapacitní toner, fullduplex, tisk po síti, konstruována pro velké objemy tisku a nízké náklady na vytištěnou stranu</t>
  </si>
  <si>
    <t>scanner A4</t>
  </si>
  <si>
    <t>Notebook, CPU 4jádra, 15W, min. 8 GB RAM DDR4-2400, 15“, odolné tělo a především panty, HDMI, Dotyková obrazovka, OS W10Pro, NBD záruka. Notebook bude určen žákům a jeho kvalita konstrukce a provedení konektorů musí umožňovat časté otevírání a zavírání, časté přenosy a zapojování na zdroj napětí.</t>
  </si>
  <si>
    <t>PC, CPU 4jádra, 65W, min. 8 GB RAM DDR4-2400, NBD záruka, SSD disk, audio konektory i na předním panelu,OS W10Pro. žákovské PC - Stabilita, nízká hlučnost a v dané kategorii (kancelářské PC s integrovanou GK) co nejvyšší výkon. Není nutná CD/DVD mechanika.</t>
  </si>
  <si>
    <t>PC, CPU 4jádra, 65W, min. 8 GB RAM DDR4-2400, NBD záruka, SSD disk, Výkonná gk 3x výstup HDMI/RGB/DVI, USB i na předním panelu, OS W10Pro. PC bude sloužit k prezentaci výukových programů na dataprojektoru, požadujeme kvalitní, konstrukčně dobře řešené šasi s tichým provozem</t>
  </si>
  <si>
    <t>mobilní telefon android, duální fotoaparát s nízkou světelností čočky</t>
  </si>
  <si>
    <t>windows server 2016 + 100CAL, Součástí je instalace a konfigurace serveru odborníkem v oblasti MS doménových služeb active directory</t>
  </si>
  <si>
    <t>Hardwarový firewall s podporou Netflow, logování, antivirus, podpora spolupráce s active directory, firewall jako vstupní a výstupní místo organizace musí mít dostatečný výkon pro velký počet souběžných síťových připojení</t>
  </si>
  <si>
    <t>Zásuvky, zakončení UTP, Přebudování ethernetových zásuvek (posunutí výše, aby nedocházelo k nechtěnému vykopnutí nohou žáků) , Zabudování elektrické a ethernetové závky do podlahy (4m)</t>
  </si>
  <si>
    <t xml:space="preserve">Cílem naší organizace je zajistit soulad se standardem konektivity, který definuje základní technická kritéria pro projekty předložené ve výzvách č. 32 a 33 (SŠ, VOŠ) a č. 46 a 47 (ZŠ) a č. 66 a 67 (ZŠ, SŠ a VOŠ) v rámci specifického cíle 2.4 IROP a dále ve výzvě č. 68 (ZŠ, SŠ a VOŠ) v rámci specifického cíle 4.1 IROP.
Stávající struktura školní sítě využívá cluster hostitelů VMWARE, virtuální servery jsou umístěny na diskovém poli s připojením typu iSCSI, kapacita stávajícího diskového pole je vyčerpána a současné virtuální servery již stávající infrastrukturu vytěžují do té míry, že je ohrožena stabilita a bezpečnost provozovaných aplikací.
Škola využívá server windows 2003, majoritním systémem notebooků a pracovních stanic je Windows 7 a Windows 10. Škola není vybavena HW firewallem, wi-fi konektivita není centrálně managovatelná a současná AP neumožňují připojení více než deseti klientů najednou.
Je nutné vyměnit stávající rackovou skříň a osadit takové aktivní síťové prvky, které společně budou v odpovídající kvalitativní a výkonové hladině.
Rozhodně nejsou vhodné produkty do domácností, jejichž konstrukce postrádá odolnost potřebnou pro použití ve školství, požadované síťové a serverové produkty jsou navrženy tak, aby mohly fungovat bezproblémově po celou dobu své životnosti, jejich ovládání minimalizovalo nutnost servisu a případné úpravy konfigurace byly rychlé a snadné. Požadujeme co nejstandardnější řešení renomovaných výrobců.
</t>
  </si>
  <si>
    <t>Výkonný Rackový server schopný virtualizace minimálně 10 virtuálních serverů v prostředí VMWARE optimálně 128GB RAM, cluster bude hostovat doménový, mailový server, souborové servery, server pro školní agendu, školní jídelnu, ekonomický software, software pro správu majetku, server řídící přístupy do školní budovy, webový server školy a server zabezpečující provádění záloh a archivaci dat. Součástí je hardware, instalace a konfigurace serveru odborníkem v oblasti vsphere a active directory</t>
  </si>
  <si>
    <t>switch 1Gbps 48 port, full management, min 4x 10Gigabit Ethernet - switch bude zajišťovat fyzické propojení serverů, diskových polí a okolní počítačové sítě včetně migrace produkčních virtuálních serverů</t>
  </si>
  <si>
    <t>Diskové pole o dostatečném výkonu a kapacitě, aby zvládalo na redundantních raidových polích provoz všech virtualizovaných strojů (min. 10G iSCSI, 2U-12 drive, Dual 4G Cache Controller,Pevné disky: min. 6x 900GB 15K RPM SAS 12Gbps) Diskové pole bude obsazeno produkčními servery a musí být schopno výměny disků za chodu, součástí je instalace a konfigurace pro použití s clusterem VMWARE</t>
  </si>
  <si>
    <t>PC, CPU 4jádra, 65W, min. 8 GB RAM DDR4-2400, NBD záruka, SSD disk, Výkonná gk 3x výstup HDMI/RGB/DVI, USB i na předním panelu, omyvatelná silikonová klávesnice odolná chemikáliím, OS W10Pro. PC bude sloužit k prezentaci výukových programů na dataprojektoru, požadujeme kvalitní, konstrukčně dobře řešené šasi s tichým provozem</t>
  </si>
  <si>
    <t>pilonová pojízdná tabule - bude předsazena dotykové interaktivní tabuli</t>
  </si>
  <si>
    <t>Cena bez DPH</t>
  </si>
  <si>
    <t>Cena bez  DPH</t>
  </si>
  <si>
    <t>CELKEM bez DPH</t>
  </si>
  <si>
    <t>Celkem včetně DPH</t>
  </si>
  <si>
    <t>Ostatní náklady</t>
  </si>
  <si>
    <t>kpl</t>
  </si>
  <si>
    <t>Doprava, zprovoznění, zkušební provoz</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</si>
</sst>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9" x14ac:knownFonts="1">
    <font>
      <sz val="11"/>
      <color theme="1"/>
      <name val="Calibri"/>
      <family val="2"/>
      <charset val="238"/>
      <scheme val="minor"/>
    </font>
    <font>
      <b/>
      <sz val="15"/>
      <name val="Arial CE"/>
      <family val="2"/>
      <charset val="238"/>
    </font>
    <font>
      <sz val="10"/>
      <name val="Arial CE"/>
      <family val="2"/>
      <charset val="238"/>
    </font>
    <font>
      <i/>
      <sz val="10"/>
      <name val="Arial CE"/>
      <family val="2"/>
      <charset val="238"/>
    </font>
    <font>
      <sz val="10"/>
      <name val="Arial"/>
      <family val="2"/>
      <charset val="238"/>
    </font>
    <font>
      <b/>
      <sz val="10"/>
      <name val="Arial CE"/>
      <family val="2"/>
      <charset val="238"/>
    </font>
    <font>
      <sz val="11"/>
      <color rgb="FFFF0000"/>
      <name val="Calibri"/>
      <family val="2"/>
      <charset val="238"/>
      <scheme val="minor"/>
    </font>
    <font>
      <sz val="11"/>
      <name val="Calibri"/>
      <family val="2"/>
      <charset val="238"/>
      <scheme val="minor"/>
    </font>
    <font>
      <sz val="10"/>
      <name val="Arial CE"/>
      <charset val="238"/>
    </font>
  </fonts>
  <fills count="7">
    <fill>
      <patternFill patternType="none"/>
    </fill>
    <fill>
      <patternFill patternType="gray125"/>
    </fill>
    <fill>
      <patternFill patternType="solid">
        <fgColor indexed="4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92D050"/>
        <bgColor indexed="64"/>
      </patternFill>
    </fill>
    <fill>
      <patternFill patternType="solid">
        <fgColor rgb="FFFFFF00"/>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thin">
        <color indexed="64"/>
      </right>
      <top/>
      <bottom/>
      <diagonal/>
    </border>
  </borders>
  <cellStyleXfs count="1">
    <xf numFmtId="0" fontId="0" fillId="0" borderId="0"/>
  </cellStyleXfs>
  <cellXfs count="87">
    <xf numFmtId="0" fontId="0" fillId="0" borderId="0" xfId="0"/>
    <xf numFmtId="0" fontId="0" fillId="0" borderId="2" xfId="0" applyBorder="1"/>
    <xf numFmtId="0" fontId="0" fillId="0" borderId="3" xfId="0" applyBorder="1"/>
    <xf numFmtId="0" fontId="2" fillId="0" borderId="5" xfId="0" applyFont="1" applyBorder="1"/>
    <xf numFmtId="0" fontId="0" fillId="0" borderId="5" xfId="0" applyBorder="1"/>
    <xf numFmtId="0" fontId="0" fillId="0" borderId="6" xfId="0" applyBorder="1"/>
    <xf numFmtId="0" fontId="2" fillId="0" borderId="11" xfId="0" applyFont="1" applyBorder="1"/>
    <xf numFmtId="0" fontId="0" fillId="0" borderId="12" xfId="0" applyBorder="1"/>
    <xf numFmtId="0" fontId="0" fillId="0" borderId="13" xfId="0" applyBorder="1"/>
    <xf numFmtId="0" fontId="0" fillId="0" borderId="11" xfId="0" applyBorder="1"/>
    <xf numFmtId="0" fontId="0" fillId="0" borderId="14" xfId="0" applyBorder="1"/>
    <xf numFmtId="0" fontId="0" fillId="2" borderId="16" xfId="0" applyFill="1" applyBorder="1"/>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0" fontId="0" fillId="3" borderId="23" xfId="0" applyFill="1" applyBorder="1"/>
    <xf numFmtId="0" fontId="0" fillId="3" borderId="24" xfId="0" applyFill="1" applyBorder="1"/>
    <xf numFmtId="0" fontId="0" fillId="3" borderId="25" xfId="0" applyFill="1" applyBorder="1"/>
    <xf numFmtId="1" fontId="0" fillId="3" borderId="24" xfId="0" applyNumberFormat="1" applyFill="1" applyBorder="1"/>
    <xf numFmtId="164" fontId="0" fillId="3" borderId="26" xfId="0" applyNumberFormat="1" applyFill="1" applyBorder="1"/>
    <xf numFmtId="164" fontId="0" fillId="3" borderId="21" xfId="0" applyNumberFormat="1" applyFill="1" applyBorder="1"/>
    <xf numFmtId="0" fontId="0" fillId="0" borderId="27" xfId="0" applyBorder="1"/>
    <xf numFmtId="0" fontId="0" fillId="4" borderId="23" xfId="0" applyFill="1" applyBorder="1"/>
    <xf numFmtId="0" fontId="5" fillId="5" borderId="11" xfId="0" applyFont="1" applyFill="1" applyBorder="1"/>
    <xf numFmtId="0" fontId="5" fillId="5" borderId="33" xfId="0" applyFont="1" applyFill="1" applyBorder="1"/>
    <xf numFmtId="0" fontId="5" fillId="5" borderId="34" xfId="0" applyFont="1" applyFill="1" applyBorder="1"/>
    <xf numFmtId="0" fontId="5" fillId="5" borderId="35" xfId="0" applyFont="1" applyFill="1" applyBorder="1"/>
    <xf numFmtId="164" fontId="5" fillId="5" borderId="36" xfId="0" applyNumberFormat="1" applyFont="1" applyFill="1" applyBorder="1"/>
    <xf numFmtId="0" fontId="0" fillId="0" borderId="28" xfId="0" applyBorder="1" applyAlignment="1">
      <alignment wrapText="1"/>
    </xf>
    <xf numFmtId="0" fontId="3" fillId="3" borderId="22" xfId="0" applyFont="1" applyFill="1" applyBorder="1" applyAlignment="1">
      <alignment wrapText="1"/>
    </xf>
    <xf numFmtId="0" fontId="3" fillId="4" borderId="22" xfId="0" applyFont="1" applyFill="1" applyBorder="1" applyAlignment="1">
      <alignment wrapText="1"/>
    </xf>
    <xf numFmtId="0" fontId="4" fillId="0" borderId="28" xfId="0" applyFont="1" applyBorder="1" applyAlignment="1">
      <alignment wrapText="1"/>
    </xf>
    <xf numFmtId="0" fontId="5" fillId="5" borderId="32" xfId="0" applyFont="1" applyFill="1" applyBorder="1" applyAlignment="1">
      <alignment wrapText="1"/>
    </xf>
    <xf numFmtId="0" fontId="0" fillId="0" borderId="1" xfId="0" applyBorder="1" applyAlignment="1"/>
    <xf numFmtId="0" fontId="2" fillId="0" borderId="4" xfId="0" applyFont="1" applyBorder="1" applyAlignment="1"/>
    <xf numFmtId="0" fontId="2" fillId="0" borderId="10" xfId="0" applyFont="1" applyBorder="1" applyAlignment="1"/>
    <xf numFmtId="0" fontId="0" fillId="2" borderId="15" xfId="0" applyFill="1" applyBorder="1" applyAlignment="1"/>
    <xf numFmtId="0" fontId="3" fillId="3" borderId="22" xfId="0" applyFont="1" applyFill="1" applyBorder="1" applyAlignment="1"/>
    <xf numFmtId="0" fontId="0" fillId="0" borderId="0" xfId="0" applyAlignment="1"/>
    <xf numFmtId="0" fontId="0" fillId="0" borderId="0" xfId="0"/>
    <xf numFmtId="0" fontId="7" fillId="0" borderId="15" xfId="0" applyFont="1" applyBorder="1" applyAlignment="1">
      <alignment wrapText="1"/>
    </xf>
    <xf numFmtId="0" fontId="7" fillId="0" borderId="27" xfId="0" applyFont="1" applyBorder="1"/>
    <xf numFmtId="0" fontId="7" fillId="0" borderId="17" xfId="0" applyFont="1" applyBorder="1"/>
    <xf numFmtId="0" fontId="7" fillId="0" borderId="18" xfId="0" applyFont="1" applyBorder="1"/>
    <xf numFmtId="1" fontId="7" fillId="0" borderId="17" xfId="0" applyNumberFormat="1" applyFont="1" applyBorder="1"/>
    <xf numFmtId="164" fontId="7" fillId="0" borderId="20" xfId="0" applyNumberFormat="1" applyFont="1" applyBorder="1"/>
    <xf numFmtId="164" fontId="7" fillId="0" borderId="21" xfId="0" applyNumberFormat="1" applyFont="1" applyBorder="1"/>
    <xf numFmtId="0" fontId="7" fillId="0" borderId="29" xfId="0" applyFont="1" applyBorder="1"/>
    <xf numFmtId="0" fontId="7" fillId="0" borderId="28" xfId="0" applyFont="1" applyBorder="1" applyAlignment="1">
      <alignment wrapText="1"/>
    </xf>
    <xf numFmtId="1" fontId="7" fillId="0" borderId="29" xfId="0" applyNumberFormat="1" applyFont="1" applyBorder="1"/>
    <xf numFmtId="164" fontId="7" fillId="0" borderId="31" xfId="0" applyNumberFormat="1" applyFont="1" applyBorder="1"/>
    <xf numFmtId="0" fontId="7" fillId="0" borderId="30" xfId="0" applyFont="1" applyBorder="1"/>
    <xf numFmtId="0" fontId="7" fillId="0" borderId="16" xfId="0" applyFont="1" applyBorder="1"/>
    <xf numFmtId="0" fontId="6" fillId="0" borderId="0" xfId="0" applyFont="1" applyAlignment="1"/>
    <xf numFmtId="0" fontId="7" fillId="3" borderId="24" xfId="0" applyFont="1" applyFill="1" applyBorder="1"/>
    <xf numFmtId="0" fontId="7" fillId="3" borderId="25" xfId="0" applyFont="1" applyFill="1" applyBorder="1"/>
    <xf numFmtId="1" fontId="7" fillId="3" borderId="24" xfId="0" applyNumberFormat="1" applyFont="1" applyFill="1" applyBorder="1"/>
    <xf numFmtId="164" fontId="7" fillId="3" borderId="26" xfId="0" applyNumberFormat="1" applyFont="1" applyFill="1" applyBorder="1"/>
    <xf numFmtId="164" fontId="7" fillId="3" borderId="21" xfId="0" applyNumberFormat="1" applyFont="1" applyFill="1" applyBorder="1"/>
    <xf numFmtId="0" fontId="7" fillId="4" borderId="24" xfId="0" applyFont="1" applyFill="1" applyBorder="1"/>
    <xf numFmtId="0" fontId="7" fillId="4" borderId="25" xfId="0" applyFont="1" applyFill="1" applyBorder="1"/>
    <xf numFmtId="1" fontId="7" fillId="4" borderId="24" xfId="0" applyNumberFormat="1" applyFont="1" applyFill="1" applyBorder="1"/>
    <xf numFmtId="164" fontId="7" fillId="4" borderId="26" xfId="0" applyNumberFormat="1" applyFont="1" applyFill="1" applyBorder="1"/>
    <xf numFmtId="164" fontId="7" fillId="4" borderId="21" xfId="0" applyNumberFormat="1" applyFont="1" applyFill="1" applyBorder="1"/>
    <xf numFmtId="0" fontId="5" fillId="6" borderId="32" xfId="0" applyFont="1" applyFill="1" applyBorder="1"/>
    <xf numFmtId="0" fontId="5" fillId="6" borderId="11" xfId="0" applyFont="1" applyFill="1" applyBorder="1"/>
    <xf numFmtId="0" fontId="5" fillId="6" borderId="33" xfId="0" applyFont="1" applyFill="1" applyBorder="1"/>
    <xf numFmtId="0" fontId="5" fillId="6" borderId="34" xfId="0" applyFont="1" applyFill="1" applyBorder="1"/>
    <xf numFmtId="0" fontId="5" fillId="6" borderId="35" xfId="0" applyFont="1" applyFill="1" applyBorder="1"/>
    <xf numFmtId="164" fontId="5" fillId="6" borderId="36" xfId="0" applyNumberFormat="1" applyFont="1" applyFill="1" applyBorder="1"/>
    <xf numFmtId="164" fontId="5" fillId="6" borderId="14" xfId="0" applyNumberFormat="1" applyFont="1" applyFill="1" applyBorder="1"/>
    <xf numFmtId="0" fontId="7" fillId="0" borderId="0" xfId="0" applyFont="1" applyBorder="1"/>
    <xf numFmtId="0" fontId="7" fillId="0" borderId="38" xfId="0" applyFont="1" applyBorder="1"/>
    <xf numFmtId="1" fontId="7" fillId="0" borderId="37" xfId="0" applyNumberFormat="1" applyFont="1" applyBorder="1"/>
    <xf numFmtId="0" fontId="0" fillId="0" borderId="29" xfId="0" applyBorder="1"/>
    <xf numFmtId="0" fontId="1" fillId="0" borderId="1" xfId="0" applyFont="1" applyBorder="1" applyAlignment="1">
      <alignment horizontal="center"/>
    </xf>
    <xf numFmtId="0" fontId="1" fillId="0" borderId="2"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left" vertical="top" wrapText="1"/>
    </xf>
    <xf numFmtId="0" fontId="8" fillId="0" borderId="22" xfId="0" applyFont="1" applyFill="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5"/>
  <sheetViews>
    <sheetView tabSelected="1" view="pageLayout" zoomScale="55" zoomScaleNormal="70" zoomScalePageLayoutView="55" workbookViewId="0">
      <selection activeCell="A39" sqref="A39"/>
    </sheetView>
  </sheetViews>
  <sheetFormatPr defaultRowHeight="14.4" x14ac:dyDescent="0.3"/>
  <cols>
    <col min="1" max="1" width="73.88671875" style="40" customWidth="1"/>
    <col min="2" max="2" width="5" customWidth="1"/>
    <col min="3" max="3" width="7" customWidth="1"/>
    <col min="4" max="4" width="8.109375" bestFit="1" customWidth="1"/>
    <col min="5" max="5" width="8.44140625" bestFit="1" customWidth="1"/>
    <col min="6" max="6" width="16.5546875" bestFit="1" customWidth="1"/>
    <col min="7" max="7" width="8.33203125" bestFit="1" customWidth="1"/>
    <col min="8" max="8" width="8.44140625" bestFit="1" customWidth="1"/>
    <col min="9" max="9" width="15.5546875" customWidth="1"/>
    <col min="10" max="10" width="16.5546875" bestFit="1" customWidth="1"/>
    <col min="11" max="11" width="20.109375" customWidth="1"/>
  </cols>
  <sheetData>
    <row r="1" spans="1:10" ht="15.75" thickBot="1" x14ac:dyDescent="0.3">
      <c r="A1" s="35"/>
      <c r="B1" s="1"/>
      <c r="C1" s="1"/>
      <c r="D1" s="1"/>
      <c r="E1" s="1"/>
      <c r="F1" s="1"/>
      <c r="G1" s="1"/>
      <c r="H1" s="1"/>
      <c r="I1" s="1"/>
      <c r="J1" s="2"/>
    </row>
    <row r="2" spans="1:10" ht="19.2" x14ac:dyDescent="0.35">
      <c r="A2" s="77" t="s">
        <v>15</v>
      </c>
      <c r="B2" s="78"/>
      <c r="C2" s="79"/>
      <c r="D2" s="79"/>
      <c r="E2" s="79"/>
      <c r="F2" s="79"/>
      <c r="G2" s="79"/>
      <c r="H2" s="79"/>
      <c r="I2" s="79"/>
      <c r="J2" s="80"/>
    </row>
    <row r="3" spans="1:10" ht="15.75" thickBot="1" x14ac:dyDescent="0.3">
      <c r="A3" s="36"/>
      <c r="B3" s="3"/>
      <c r="C3" s="4"/>
      <c r="D3" s="4"/>
      <c r="E3" s="4"/>
      <c r="F3" s="4"/>
      <c r="G3" s="4"/>
      <c r="H3" s="4"/>
      <c r="I3" s="4"/>
      <c r="J3" s="5"/>
    </row>
    <row r="4" spans="1:10" ht="20.399999999999999" thickTop="1" thickBot="1" x14ac:dyDescent="0.4">
      <c r="A4" s="81" t="s">
        <v>9</v>
      </c>
      <c r="B4" s="82"/>
      <c r="C4" s="83"/>
      <c r="D4" s="83"/>
      <c r="E4" s="83"/>
      <c r="F4" s="83"/>
      <c r="G4" s="83"/>
      <c r="H4" s="83"/>
      <c r="I4" s="83"/>
      <c r="J4" s="84"/>
    </row>
    <row r="5" spans="1:10" ht="15" thickBot="1" x14ac:dyDescent="0.35">
      <c r="A5" s="37"/>
      <c r="B5" s="6"/>
      <c r="C5" s="7"/>
      <c r="D5" s="8" t="s">
        <v>0</v>
      </c>
      <c r="E5" s="9"/>
      <c r="F5" s="7"/>
      <c r="G5" s="8" t="s">
        <v>1</v>
      </c>
      <c r="H5" s="9"/>
      <c r="I5" s="7"/>
      <c r="J5" s="10"/>
    </row>
    <row r="6" spans="1:10" x14ac:dyDescent="0.3">
      <c r="A6" s="38"/>
      <c r="B6" s="11"/>
      <c r="C6" s="12" t="s">
        <v>2</v>
      </c>
      <c r="D6" s="13" t="s">
        <v>3</v>
      </c>
      <c r="E6" s="14" t="s">
        <v>4</v>
      </c>
      <c r="F6" s="15" t="s">
        <v>37</v>
      </c>
      <c r="G6" s="13" t="s">
        <v>3</v>
      </c>
      <c r="H6" s="14" t="s">
        <v>4</v>
      </c>
      <c r="I6" s="15" t="s">
        <v>38</v>
      </c>
      <c r="J6" s="16" t="s">
        <v>5</v>
      </c>
    </row>
    <row r="7" spans="1:10" ht="15.75" thickBot="1" x14ac:dyDescent="0.3">
      <c r="A7" s="39" t="s">
        <v>10</v>
      </c>
      <c r="B7" s="17"/>
      <c r="C7" s="18"/>
      <c r="D7" s="19"/>
      <c r="E7" s="20"/>
      <c r="F7" s="21"/>
      <c r="G7" s="19"/>
      <c r="H7" s="20"/>
      <c r="I7" s="21"/>
      <c r="J7" s="22"/>
    </row>
    <row r="8" spans="1:10" ht="43.2" x14ac:dyDescent="0.3">
      <c r="A8" s="50" t="s">
        <v>19</v>
      </c>
      <c r="B8" s="43"/>
      <c r="C8" s="44" t="s">
        <v>6</v>
      </c>
      <c r="D8" s="45">
        <v>1</v>
      </c>
      <c r="E8" s="46"/>
      <c r="F8" s="52">
        <f t="shared" ref="F8:F14" si="0">E8*D8</f>
        <v>0</v>
      </c>
      <c r="G8" s="45">
        <v>1</v>
      </c>
      <c r="H8" s="46"/>
      <c r="I8" s="52">
        <f t="shared" ref="I8:I15" si="1">H8*G8</f>
        <v>0</v>
      </c>
      <c r="J8" s="48">
        <f t="shared" ref="J8:J15" si="2">I8+F8</f>
        <v>0</v>
      </c>
    </row>
    <row r="9" spans="1:10" ht="57.6" x14ac:dyDescent="0.3">
      <c r="A9" s="50" t="s">
        <v>35</v>
      </c>
      <c r="B9" s="43"/>
      <c r="C9" s="49" t="s">
        <v>6</v>
      </c>
      <c r="D9" s="53">
        <v>1</v>
      </c>
      <c r="E9" s="51"/>
      <c r="F9" s="52">
        <f t="shared" si="0"/>
        <v>0</v>
      </c>
      <c r="G9" s="53">
        <v>1</v>
      </c>
      <c r="H9" s="51"/>
      <c r="I9" s="52">
        <f t="shared" si="1"/>
        <v>0</v>
      </c>
      <c r="J9" s="48">
        <f t="shared" si="2"/>
        <v>0</v>
      </c>
    </row>
    <row r="10" spans="1:10" ht="57.6" x14ac:dyDescent="0.3">
      <c r="A10" s="50" t="s">
        <v>24</v>
      </c>
      <c r="B10" s="43"/>
      <c r="C10" s="49" t="s">
        <v>6</v>
      </c>
      <c r="D10" s="53">
        <v>10</v>
      </c>
      <c r="E10" s="51"/>
      <c r="F10" s="52">
        <f>E10*D10</f>
        <v>0</v>
      </c>
      <c r="G10" s="53">
        <v>10</v>
      </c>
      <c r="H10" s="51"/>
      <c r="I10" s="52">
        <f>H10*G10</f>
        <v>0</v>
      </c>
      <c r="J10" s="48">
        <f>I10+F10</f>
        <v>0</v>
      </c>
    </row>
    <row r="11" spans="1:10" ht="15" x14ac:dyDescent="0.25">
      <c r="A11" s="42" t="s">
        <v>12</v>
      </c>
      <c r="B11" s="54"/>
      <c r="C11" s="44" t="s">
        <v>6</v>
      </c>
      <c r="D11" s="45">
        <v>1</v>
      </c>
      <c r="E11" s="46"/>
      <c r="F11" s="52">
        <f t="shared" si="0"/>
        <v>0</v>
      </c>
      <c r="G11" s="45">
        <v>1</v>
      </c>
      <c r="H11" s="46"/>
      <c r="I11" s="47">
        <f t="shared" si="1"/>
        <v>0</v>
      </c>
      <c r="J11" s="48">
        <f t="shared" si="2"/>
        <v>0</v>
      </c>
    </row>
    <row r="12" spans="1:10" x14ac:dyDescent="0.3">
      <c r="A12" s="50" t="s">
        <v>36</v>
      </c>
      <c r="B12" s="43"/>
      <c r="C12" s="49" t="s">
        <v>6</v>
      </c>
      <c r="D12" s="53">
        <v>1</v>
      </c>
      <c r="E12" s="51"/>
      <c r="F12" s="52">
        <f t="shared" si="0"/>
        <v>0</v>
      </c>
      <c r="G12" s="53">
        <v>1</v>
      </c>
      <c r="H12" s="51"/>
      <c r="I12" s="52">
        <f t="shared" si="1"/>
        <v>0</v>
      </c>
      <c r="J12" s="48">
        <f t="shared" si="2"/>
        <v>0</v>
      </c>
    </row>
    <row r="13" spans="1:10" x14ac:dyDescent="0.3">
      <c r="A13" s="50" t="s">
        <v>21</v>
      </c>
      <c r="B13" s="43"/>
      <c r="C13" s="49" t="s">
        <v>6</v>
      </c>
      <c r="D13" s="53">
        <v>1</v>
      </c>
      <c r="E13" s="51"/>
      <c r="F13" s="52">
        <f t="shared" si="0"/>
        <v>0</v>
      </c>
      <c r="G13" s="53">
        <v>1</v>
      </c>
      <c r="H13" s="51"/>
      <c r="I13" s="52">
        <f t="shared" si="1"/>
        <v>0</v>
      </c>
      <c r="J13" s="48">
        <f t="shared" si="2"/>
        <v>0</v>
      </c>
    </row>
    <row r="14" spans="1:10" ht="28.8" x14ac:dyDescent="0.3">
      <c r="A14" s="42" t="s">
        <v>22</v>
      </c>
      <c r="B14" s="54"/>
      <c r="C14" s="44" t="s">
        <v>6</v>
      </c>
      <c r="D14" s="45">
        <v>1</v>
      </c>
      <c r="E14" s="46"/>
      <c r="F14" s="52">
        <f t="shared" si="0"/>
        <v>0</v>
      </c>
      <c r="G14" s="45">
        <v>1</v>
      </c>
      <c r="H14" s="46"/>
      <c r="I14" s="47">
        <f t="shared" si="1"/>
        <v>0</v>
      </c>
      <c r="J14" s="48">
        <f t="shared" si="2"/>
        <v>0</v>
      </c>
    </row>
    <row r="15" spans="1:10" x14ac:dyDescent="0.3">
      <c r="A15" s="50" t="s">
        <v>8</v>
      </c>
      <c r="B15" s="43"/>
      <c r="C15" s="49" t="s">
        <v>6</v>
      </c>
      <c r="D15" s="53">
        <v>1</v>
      </c>
      <c r="E15" s="51"/>
      <c r="F15" s="52">
        <f>E15*D15</f>
        <v>0</v>
      </c>
      <c r="G15" s="53">
        <v>1</v>
      </c>
      <c r="H15" s="51"/>
      <c r="I15" s="52">
        <f t="shared" si="1"/>
        <v>0</v>
      </c>
      <c r="J15" s="48">
        <f t="shared" si="2"/>
        <v>0</v>
      </c>
    </row>
    <row r="16" spans="1:10" ht="15.75" thickBot="1" x14ac:dyDescent="0.3">
      <c r="A16" s="31" t="s">
        <v>11</v>
      </c>
      <c r="B16" s="17"/>
      <c r="C16" s="56"/>
      <c r="D16" s="57"/>
      <c r="E16" s="58"/>
      <c r="F16" s="59"/>
      <c r="G16" s="57"/>
      <c r="H16" s="58"/>
      <c r="I16" s="59"/>
      <c r="J16" s="60"/>
    </row>
    <row r="17" spans="1:10" ht="43.2" x14ac:dyDescent="0.3">
      <c r="A17" s="50" t="s">
        <v>19</v>
      </c>
      <c r="B17" s="43"/>
      <c r="C17" s="44" t="s">
        <v>6</v>
      </c>
      <c r="D17" s="45">
        <v>1</v>
      </c>
      <c r="E17" s="46"/>
      <c r="F17" s="52">
        <f t="shared" ref="F17:F19" si="3">E17*D17</f>
        <v>0</v>
      </c>
      <c r="G17" s="45">
        <v>1</v>
      </c>
      <c r="H17" s="46"/>
      <c r="I17" s="52">
        <f t="shared" ref="I17:I24" si="4">H17*G17</f>
        <v>0</v>
      </c>
      <c r="J17" s="48">
        <f t="shared" ref="J17:J24" si="5">I17+F17</f>
        <v>0</v>
      </c>
    </row>
    <row r="18" spans="1:10" ht="57.6" x14ac:dyDescent="0.3">
      <c r="A18" s="50" t="s">
        <v>24</v>
      </c>
      <c r="B18" s="43"/>
      <c r="C18" s="49" t="s">
        <v>6</v>
      </c>
      <c r="D18" s="53">
        <v>10</v>
      </c>
      <c r="E18" s="51"/>
      <c r="F18" s="52">
        <f t="shared" si="3"/>
        <v>0</v>
      </c>
      <c r="G18" s="53">
        <v>10</v>
      </c>
      <c r="H18" s="51"/>
      <c r="I18" s="52">
        <f t="shared" si="4"/>
        <v>0</v>
      </c>
      <c r="J18" s="48">
        <f t="shared" si="5"/>
        <v>0</v>
      </c>
    </row>
    <row r="19" spans="1:10" ht="57.6" x14ac:dyDescent="0.3">
      <c r="A19" s="42" t="s">
        <v>25</v>
      </c>
      <c r="B19" s="54"/>
      <c r="C19" s="44" t="s">
        <v>6</v>
      </c>
      <c r="D19" s="45">
        <v>10</v>
      </c>
      <c r="E19" s="46"/>
      <c r="F19" s="52">
        <f t="shared" si="3"/>
        <v>0</v>
      </c>
      <c r="G19" s="45">
        <v>10</v>
      </c>
      <c r="H19" s="46"/>
      <c r="I19" s="47">
        <f t="shared" si="4"/>
        <v>0</v>
      </c>
      <c r="J19" s="48">
        <f t="shared" si="5"/>
        <v>0</v>
      </c>
    </row>
    <row r="20" spans="1:10" ht="57.6" x14ac:dyDescent="0.3">
      <c r="A20" s="50" t="s">
        <v>26</v>
      </c>
      <c r="B20" s="43"/>
      <c r="C20" s="49" t="s">
        <v>6</v>
      </c>
      <c r="D20" s="53">
        <v>1</v>
      </c>
      <c r="E20" s="51"/>
      <c r="F20" s="52">
        <f>E20*D20</f>
        <v>0</v>
      </c>
      <c r="G20" s="53">
        <v>1</v>
      </c>
      <c r="H20" s="51"/>
      <c r="I20" s="52">
        <f t="shared" si="4"/>
        <v>0</v>
      </c>
      <c r="J20" s="48">
        <f t="shared" si="5"/>
        <v>0</v>
      </c>
    </row>
    <row r="21" spans="1:10" ht="15" x14ac:dyDescent="0.25">
      <c r="A21" s="50" t="s">
        <v>23</v>
      </c>
      <c r="B21" s="54"/>
      <c r="C21" s="44" t="s">
        <v>6</v>
      </c>
      <c r="D21" s="45">
        <v>1</v>
      </c>
      <c r="E21" s="46"/>
      <c r="F21" s="47">
        <f>E21*D21</f>
        <v>0</v>
      </c>
      <c r="G21" s="45">
        <v>1</v>
      </c>
      <c r="H21" s="46"/>
      <c r="I21" s="47">
        <f>H21*G21</f>
        <v>0</v>
      </c>
      <c r="J21" s="48">
        <f>I21+F21</f>
        <v>0</v>
      </c>
    </row>
    <row r="22" spans="1:10" ht="28.8" x14ac:dyDescent="0.3">
      <c r="A22" s="42" t="s">
        <v>22</v>
      </c>
      <c r="B22" s="54"/>
      <c r="C22" s="44" t="s">
        <v>6</v>
      </c>
      <c r="D22" s="45">
        <v>1</v>
      </c>
      <c r="E22" s="46"/>
      <c r="F22" s="47">
        <f t="shared" ref="F22" si="6">E22*D22</f>
        <v>0</v>
      </c>
      <c r="G22" s="45">
        <v>1</v>
      </c>
      <c r="H22" s="46"/>
      <c r="I22" s="47">
        <f t="shared" si="4"/>
        <v>0</v>
      </c>
      <c r="J22" s="48">
        <f t="shared" si="5"/>
        <v>0</v>
      </c>
    </row>
    <row r="23" spans="1:10" x14ac:dyDescent="0.3">
      <c r="A23" s="50" t="s">
        <v>27</v>
      </c>
      <c r="B23" s="54"/>
      <c r="C23" s="44" t="s">
        <v>6</v>
      </c>
      <c r="D23" s="45">
        <v>1</v>
      </c>
      <c r="E23" s="46"/>
      <c r="F23" s="47">
        <f t="shared" ref="F23" si="7">E23*D23</f>
        <v>0</v>
      </c>
      <c r="G23" s="45">
        <v>1</v>
      </c>
      <c r="H23" s="46"/>
      <c r="I23" s="47">
        <f t="shared" ref="I23" si="8">H23*G23</f>
        <v>0</v>
      </c>
      <c r="J23" s="48">
        <f t="shared" ref="J23" si="9">I23+F23</f>
        <v>0</v>
      </c>
    </row>
    <row r="24" spans="1:10" x14ac:dyDescent="0.3">
      <c r="A24" s="30" t="s">
        <v>8</v>
      </c>
      <c r="B24" s="23"/>
      <c r="C24" s="49" t="s">
        <v>6</v>
      </c>
      <c r="D24" s="53">
        <v>1</v>
      </c>
      <c r="E24" s="51"/>
      <c r="F24" s="52">
        <f>E24*D24</f>
        <v>0</v>
      </c>
      <c r="G24" s="53">
        <v>1</v>
      </c>
      <c r="H24" s="51"/>
      <c r="I24" s="52">
        <f t="shared" si="4"/>
        <v>0</v>
      </c>
      <c r="J24" s="48">
        <f t="shared" si="5"/>
        <v>0</v>
      </c>
    </row>
    <row r="25" spans="1:10" ht="15" thickBot="1" x14ac:dyDescent="0.35">
      <c r="A25" s="32" t="s">
        <v>13</v>
      </c>
      <c r="B25" s="24"/>
      <c r="C25" s="61"/>
      <c r="D25" s="62"/>
      <c r="E25" s="63"/>
      <c r="F25" s="64"/>
      <c r="G25" s="62"/>
      <c r="H25" s="63"/>
      <c r="I25" s="64"/>
      <c r="J25" s="65"/>
    </row>
    <row r="26" spans="1:10" ht="28.8" x14ac:dyDescent="0.3">
      <c r="A26" s="42" t="s">
        <v>20</v>
      </c>
      <c r="B26" s="43"/>
      <c r="C26" s="44" t="s">
        <v>6</v>
      </c>
      <c r="D26" s="45">
        <v>13</v>
      </c>
      <c r="E26" s="46"/>
      <c r="F26" s="47">
        <f t="shared" ref="F26:F31" si="10">E26*D26</f>
        <v>0</v>
      </c>
      <c r="G26" s="45">
        <v>10</v>
      </c>
      <c r="H26" s="46"/>
      <c r="I26" s="47">
        <f t="shared" ref="I26:I37" si="11">H26*G26</f>
        <v>0</v>
      </c>
      <c r="J26" s="48">
        <f t="shared" ref="J26:J36" si="12">I26+F26</f>
        <v>0</v>
      </c>
    </row>
    <row r="27" spans="1:10" ht="100.8" x14ac:dyDescent="0.3">
      <c r="A27" s="42" t="s">
        <v>32</v>
      </c>
      <c r="B27" s="43"/>
      <c r="C27" s="44" t="s">
        <v>6</v>
      </c>
      <c r="D27" s="45">
        <v>2</v>
      </c>
      <c r="E27" s="46"/>
      <c r="F27" s="47">
        <f t="shared" si="10"/>
        <v>0</v>
      </c>
      <c r="G27" s="45">
        <v>2</v>
      </c>
      <c r="H27" s="46"/>
      <c r="I27" s="47">
        <f t="shared" si="11"/>
        <v>0</v>
      </c>
      <c r="J27" s="48">
        <f t="shared" si="12"/>
        <v>0</v>
      </c>
    </row>
    <row r="28" spans="1:10" s="41" customFormat="1" ht="28.8" x14ac:dyDescent="0.3">
      <c r="A28" s="42" t="s">
        <v>28</v>
      </c>
      <c r="B28" s="43"/>
      <c r="C28" s="44"/>
      <c r="D28" s="45">
        <v>1</v>
      </c>
      <c r="E28" s="46"/>
      <c r="F28" s="47">
        <f t="shared" si="10"/>
        <v>0</v>
      </c>
      <c r="G28" s="45">
        <v>1</v>
      </c>
      <c r="H28" s="46"/>
      <c r="I28" s="47">
        <f t="shared" si="11"/>
        <v>0</v>
      </c>
      <c r="J28" s="48">
        <f t="shared" si="12"/>
        <v>0</v>
      </c>
    </row>
    <row r="29" spans="1:10" ht="40.200000000000003" x14ac:dyDescent="0.3">
      <c r="A29" s="33" t="s">
        <v>33</v>
      </c>
      <c r="B29" s="43"/>
      <c r="C29" s="49" t="s">
        <v>6</v>
      </c>
      <c r="D29" s="50">
        <v>3</v>
      </c>
      <c r="E29" s="51"/>
      <c r="F29" s="52">
        <f t="shared" si="10"/>
        <v>0</v>
      </c>
      <c r="G29" s="53">
        <v>3</v>
      </c>
      <c r="H29" s="51"/>
      <c r="I29" s="52">
        <f t="shared" si="11"/>
        <v>0</v>
      </c>
      <c r="J29" s="48">
        <f t="shared" si="12"/>
        <v>0</v>
      </c>
    </row>
    <row r="30" spans="1:10" ht="72" x14ac:dyDescent="0.3">
      <c r="A30" s="42" t="s">
        <v>34</v>
      </c>
      <c r="B30" s="43"/>
      <c r="C30" s="44" t="s">
        <v>6</v>
      </c>
      <c r="D30" s="45">
        <v>1</v>
      </c>
      <c r="E30" s="46"/>
      <c r="F30" s="47">
        <f t="shared" si="10"/>
        <v>0</v>
      </c>
      <c r="G30" s="45">
        <v>1</v>
      </c>
      <c r="H30" s="46"/>
      <c r="I30" s="47">
        <f t="shared" si="11"/>
        <v>0</v>
      </c>
      <c r="J30" s="48">
        <f t="shared" si="12"/>
        <v>0</v>
      </c>
    </row>
    <row r="31" spans="1:10" s="41" customFormat="1" ht="43.2" x14ac:dyDescent="0.3">
      <c r="A31" s="50" t="s">
        <v>29</v>
      </c>
      <c r="B31" s="43"/>
      <c r="C31" s="49" t="s">
        <v>6</v>
      </c>
      <c r="D31" s="53">
        <v>1</v>
      </c>
      <c r="E31" s="51"/>
      <c r="F31" s="52">
        <f t="shared" si="10"/>
        <v>0</v>
      </c>
      <c r="G31" s="53">
        <v>1</v>
      </c>
      <c r="H31" s="51"/>
      <c r="I31" s="52">
        <f t="shared" si="11"/>
        <v>0</v>
      </c>
      <c r="J31" s="48">
        <f t="shared" si="12"/>
        <v>0</v>
      </c>
    </row>
    <row r="32" spans="1:10" x14ac:dyDescent="0.3">
      <c r="A32" s="42" t="s">
        <v>14</v>
      </c>
      <c r="B32" s="43"/>
      <c r="C32" s="44" t="s">
        <v>6</v>
      </c>
      <c r="D32" s="45">
        <v>1</v>
      </c>
      <c r="E32" s="46"/>
      <c r="F32" s="47">
        <f>E32*D32</f>
        <v>0</v>
      </c>
      <c r="G32" s="45">
        <v>1</v>
      </c>
      <c r="H32" s="46"/>
      <c r="I32" s="47">
        <f>H32*G32</f>
        <v>0</v>
      </c>
      <c r="J32" s="48">
        <f>I32+F32</f>
        <v>0</v>
      </c>
    </row>
    <row r="33" spans="1:10" x14ac:dyDescent="0.3">
      <c r="A33" s="42" t="s">
        <v>16</v>
      </c>
      <c r="B33" s="43"/>
      <c r="C33" s="44" t="s">
        <v>7</v>
      </c>
      <c r="D33" s="45">
        <v>915</v>
      </c>
      <c r="E33" s="46"/>
      <c r="F33" s="47">
        <f t="shared" ref="F33:F35" si="13">E33*D33</f>
        <v>0</v>
      </c>
      <c r="G33" s="45">
        <v>915</v>
      </c>
      <c r="H33" s="46"/>
      <c r="I33" s="47">
        <f t="shared" si="11"/>
        <v>0</v>
      </c>
      <c r="J33" s="48">
        <f t="shared" si="12"/>
        <v>0</v>
      </c>
    </row>
    <row r="34" spans="1:10" x14ac:dyDescent="0.3">
      <c r="A34" s="42" t="s">
        <v>17</v>
      </c>
      <c r="B34" s="43"/>
      <c r="C34" s="44" t="s">
        <v>6</v>
      </c>
      <c r="D34" s="45">
        <v>4</v>
      </c>
      <c r="E34" s="46"/>
      <c r="F34" s="47">
        <f t="shared" si="13"/>
        <v>0</v>
      </c>
      <c r="G34" s="45">
        <v>4</v>
      </c>
      <c r="H34" s="46"/>
      <c r="I34" s="47">
        <f t="shared" si="11"/>
        <v>0</v>
      </c>
      <c r="J34" s="48">
        <f t="shared" si="12"/>
        <v>0</v>
      </c>
    </row>
    <row r="35" spans="1:10" ht="43.2" x14ac:dyDescent="0.3">
      <c r="A35" s="42" t="s">
        <v>30</v>
      </c>
      <c r="B35" s="43"/>
      <c r="C35" s="44" t="s">
        <v>6</v>
      </c>
      <c r="D35" s="45">
        <v>1</v>
      </c>
      <c r="E35" s="46"/>
      <c r="F35" s="47">
        <f t="shared" si="13"/>
        <v>0</v>
      </c>
      <c r="G35" s="45">
        <v>1</v>
      </c>
      <c r="H35" s="46"/>
      <c r="I35" s="47">
        <f t="shared" si="11"/>
        <v>0</v>
      </c>
      <c r="J35" s="48">
        <f t="shared" si="12"/>
        <v>0</v>
      </c>
    </row>
    <row r="36" spans="1:10" x14ac:dyDescent="0.3">
      <c r="A36" s="50" t="s">
        <v>18</v>
      </c>
      <c r="B36" s="43"/>
      <c r="C36" s="49" t="s">
        <v>6</v>
      </c>
      <c r="D36" s="53">
        <v>1</v>
      </c>
      <c r="E36" s="51"/>
      <c r="F36" s="52">
        <f>E36*D36</f>
        <v>0</v>
      </c>
      <c r="G36" s="53">
        <v>1</v>
      </c>
      <c r="H36" s="51"/>
      <c r="I36" s="52">
        <f t="shared" si="11"/>
        <v>0</v>
      </c>
      <c r="J36" s="48">
        <f t="shared" si="12"/>
        <v>0</v>
      </c>
    </row>
    <row r="37" spans="1:10" x14ac:dyDescent="0.3">
      <c r="A37" s="50" t="s">
        <v>8</v>
      </c>
      <c r="B37" s="43"/>
      <c r="C37" s="49" t="s">
        <v>6</v>
      </c>
      <c r="D37" s="53">
        <v>1</v>
      </c>
      <c r="E37" s="51"/>
      <c r="F37" s="52">
        <f>E37*D37</f>
        <v>0</v>
      </c>
      <c r="G37" s="53">
        <v>1</v>
      </c>
      <c r="H37" s="51"/>
      <c r="I37" s="52">
        <f t="shared" si="11"/>
        <v>0</v>
      </c>
      <c r="J37" s="48">
        <f>I37+F37</f>
        <v>0</v>
      </c>
    </row>
    <row r="38" spans="1:10" s="41" customFormat="1" ht="15" thickBot="1" x14ac:dyDescent="0.35">
      <c r="A38" s="32" t="s">
        <v>41</v>
      </c>
      <c r="B38" s="24"/>
      <c r="C38" s="61"/>
      <c r="D38" s="62"/>
      <c r="E38" s="63"/>
      <c r="F38" s="64"/>
      <c r="G38" s="62"/>
      <c r="H38" s="63"/>
      <c r="I38" s="64"/>
      <c r="J38" s="65"/>
    </row>
    <row r="39" spans="1:10" s="41" customFormat="1" ht="15" thickBot="1" x14ac:dyDescent="0.35">
      <c r="A39" s="86" t="s">
        <v>43</v>
      </c>
      <c r="B39" s="73"/>
      <c r="C39" s="76" t="s">
        <v>42</v>
      </c>
      <c r="D39" s="74">
        <v>1</v>
      </c>
      <c r="E39" s="75"/>
      <c r="F39" s="52">
        <f>E39*D39</f>
        <v>0</v>
      </c>
      <c r="G39" s="74">
        <v>1</v>
      </c>
      <c r="H39" s="75"/>
      <c r="I39" s="52">
        <f>H39*G39</f>
        <v>0</v>
      </c>
      <c r="J39" s="48">
        <f>I39+F39</f>
        <v>0</v>
      </c>
    </row>
    <row r="40" spans="1:10" ht="15" thickBot="1" x14ac:dyDescent="0.35">
      <c r="A40" s="34" t="s">
        <v>39</v>
      </c>
      <c r="B40" s="25"/>
      <c r="C40" s="26"/>
      <c r="D40" s="27"/>
      <c r="E40" s="28"/>
      <c r="F40" s="29">
        <f>SUM(F8:F39)</f>
        <v>0</v>
      </c>
      <c r="G40" s="27"/>
      <c r="H40" s="28"/>
      <c r="I40" s="29">
        <f>SUM(I8:I39)</f>
        <v>0</v>
      </c>
      <c r="J40" s="29">
        <f>SUM(J8:J39)</f>
        <v>0</v>
      </c>
    </row>
    <row r="41" spans="1:10" ht="15" thickBot="1" x14ac:dyDescent="0.35">
      <c r="A41" s="66" t="s">
        <v>40</v>
      </c>
      <c r="B41" s="67"/>
      <c r="C41" s="68"/>
      <c r="D41" s="69"/>
      <c r="E41" s="70"/>
      <c r="F41" s="71">
        <f>F40*1.21</f>
        <v>0</v>
      </c>
      <c r="G41" s="69"/>
      <c r="H41" s="70"/>
      <c r="I41" s="71">
        <f>I40*1.21</f>
        <v>0</v>
      </c>
      <c r="J41" s="72">
        <f>I41+F41</f>
        <v>0</v>
      </c>
    </row>
    <row r="42" spans="1:10" s="41" customFormat="1" x14ac:dyDescent="0.3">
      <c r="A42" s="40"/>
    </row>
    <row r="43" spans="1:10" x14ac:dyDescent="0.3">
      <c r="A43" s="85" t="s">
        <v>31</v>
      </c>
      <c r="B43" s="85"/>
      <c r="C43" s="85"/>
      <c r="D43" s="85"/>
      <c r="E43" s="85"/>
      <c r="F43" s="85"/>
      <c r="G43" s="85"/>
      <c r="H43" s="85"/>
      <c r="I43" s="85"/>
      <c r="J43" s="85"/>
    </row>
    <row r="44" spans="1:10" x14ac:dyDescent="0.3">
      <c r="A44" s="85"/>
      <c r="B44" s="85"/>
      <c r="C44" s="85"/>
      <c r="D44" s="85"/>
      <c r="E44" s="85"/>
      <c r="F44" s="85"/>
      <c r="G44" s="85"/>
      <c r="H44" s="85"/>
      <c r="I44" s="85"/>
      <c r="J44" s="85"/>
    </row>
    <row r="45" spans="1:10" x14ac:dyDescent="0.3">
      <c r="A45" s="85"/>
      <c r="B45" s="85"/>
      <c r="C45" s="85"/>
      <c r="D45" s="85"/>
      <c r="E45" s="85"/>
      <c r="F45" s="85"/>
      <c r="G45" s="85"/>
      <c r="H45" s="85"/>
      <c r="I45" s="85"/>
      <c r="J45" s="85"/>
    </row>
    <row r="46" spans="1:10" x14ac:dyDescent="0.3">
      <c r="A46" s="85"/>
      <c r="B46" s="85"/>
      <c r="C46" s="85"/>
      <c r="D46" s="85"/>
      <c r="E46" s="85"/>
      <c r="F46" s="85"/>
      <c r="G46" s="85"/>
      <c r="H46" s="85"/>
      <c r="I46" s="85"/>
      <c r="J46" s="85"/>
    </row>
    <row r="47" spans="1:10" x14ac:dyDescent="0.3">
      <c r="A47" s="85"/>
      <c r="B47" s="85"/>
      <c r="C47" s="85"/>
      <c r="D47" s="85"/>
      <c r="E47" s="85"/>
      <c r="F47" s="85"/>
      <c r="G47" s="85"/>
      <c r="H47" s="85"/>
      <c r="I47" s="85"/>
      <c r="J47" s="85"/>
    </row>
    <row r="48" spans="1:10" x14ac:dyDescent="0.3">
      <c r="A48" s="85"/>
      <c r="B48" s="85"/>
      <c r="C48" s="85"/>
      <c r="D48" s="85"/>
      <c r="E48" s="85"/>
      <c r="F48" s="85"/>
      <c r="G48" s="85"/>
      <c r="H48" s="85"/>
      <c r="I48" s="85"/>
      <c r="J48" s="85"/>
    </row>
    <row r="49" spans="1:10" x14ac:dyDescent="0.3">
      <c r="A49" s="85"/>
      <c r="B49" s="85"/>
      <c r="C49" s="85"/>
      <c r="D49" s="85"/>
      <c r="E49" s="85"/>
      <c r="F49" s="85"/>
      <c r="G49" s="85"/>
      <c r="H49" s="85"/>
      <c r="I49" s="85"/>
      <c r="J49" s="85"/>
    </row>
    <row r="50" spans="1:10" x14ac:dyDescent="0.3">
      <c r="A50" s="85"/>
      <c r="B50" s="85"/>
      <c r="C50" s="85"/>
      <c r="D50" s="85"/>
      <c r="E50" s="85"/>
      <c r="F50" s="85"/>
      <c r="G50" s="85"/>
      <c r="H50" s="85"/>
      <c r="I50" s="85"/>
      <c r="J50" s="85"/>
    </row>
    <row r="51" spans="1:10" x14ac:dyDescent="0.3">
      <c r="A51" s="85"/>
      <c r="B51" s="85"/>
      <c r="C51" s="85"/>
      <c r="D51" s="85"/>
      <c r="E51" s="85"/>
      <c r="F51" s="85"/>
      <c r="G51" s="85"/>
      <c r="H51" s="85"/>
      <c r="I51" s="85"/>
      <c r="J51" s="85"/>
    </row>
    <row r="52" spans="1:10" x14ac:dyDescent="0.3">
      <c r="A52" s="85"/>
      <c r="B52" s="85"/>
      <c r="C52" s="85"/>
      <c r="D52" s="85"/>
      <c r="E52" s="85"/>
      <c r="F52" s="85"/>
      <c r="G52" s="85"/>
      <c r="H52" s="85"/>
      <c r="I52" s="85"/>
      <c r="J52" s="85"/>
    </row>
    <row r="53" spans="1:10" x14ac:dyDescent="0.3">
      <c r="A53" s="85"/>
      <c r="B53" s="85"/>
      <c r="C53" s="85"/>
      <c r="D53" s="85"/>
      <c r="E53" s="85"/>
      <c r="F53" s="85"/>
      <c r="G53" s="85"/>
      <c r="H53" s="85"/>
      <c r="I53" s="85"/>
      <c r="J53" s="85"/>
    </row>
    <row r="55" spans="1:10" x14ac:dyDescent="0.3">
      <c r="A55" s="55"/>
    </row>
  </sheetData>
  <mergeCells count="3">
    <mergeCell ref="A2:J2"/>
    <mergeCell ref="A4:J4"/>
    <mergeCell ref="A43:J53"/>
  </mergeCells>
  <pageMargins left="0.70866141732283472" right="0.70866141732283472" top="0.74803149606299213" bottom="0.74803149606299213" header="0.31496062992125984" footer="0.31496062992125984"/>
  <pageSetup paperSize="9" scale="77" fitToHeight="3" orientation="landscape" r:id="rId1"/>
  <headerFooter>
    <oddHeader>&amp;R&amp;P/&amp;N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List4</vt:lpstr>
      <vt:lpstr>List4!Oblast_tisku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GRAFIKA</dc:creator>
  <cp:lastModifiedBy>uživatel</cp:lastModifiedBy>
  <cp:lastPrinted>2018-11-20T20:10:35Z</cp:lastPrinted>
  <dcterms:created xsi:type="dcterms:W3CDTF">2016-12-06T06:42:08Z</dcterms:created>
  <dcterms:modified xsi:type="dcterms:W3CDTF">2018-11-20T20:21:02Z</dcterms:modified>
</cp:coreProperties>
</file>