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19200" windowHeight="9030" activeTab="0"/>
  </bookViews>
  <sheets>
    <sheet name="VZT" sheetId="9" r:id="rId1"/>
  </sheets>
  <definedNames>
    <definedName name="ahoj">#REF!</definedName>
    <definedName name="DATUM">#REF!</definedName>
    <definedName name="wrn.1." hidden="1">{#N/A,#N/A,FALSE,"List1";#N/A,#N/A,FALSE,"List2";#N/A,#N/A,FALSE,"List3";#N/A,#N/A,FALSE,"List4";#N/A,#N/A,FALSE,"List5"}</definedName>
  </definedNames>
  <calcPr calcId="179021"/>
  <extLst/>
</workbook>
</file>

<file path=xl/sharedStrings.xml><?xml version="1.0" encoding="utf-8"?>
<sst xmlns="http://schemas.openxmlformats.org/spreadsheetml/2006/main" count="394" uniqueCount="282">
  <si>
    <t>m</t>
  </si>
  <si>
    <t>Množství</t>
  </si>
  <si>
    <t>Cena celkem</t>
  </si>
  <si>
    <t>Veškeré položky ve výkazu jsou uvedeny včetně montážních prací a ostatních výkonů spojených s instalací systému</t>
  </si>
  <si>
    <t xml:space="preserve">Potrubí </t>
  </si>
  <si>
    <t>Ostatní</t>
  </si>
  <si>
    <t>m2</t>
  </si>
  <si>
    <t>Zaškolení obsluhy</t>
  </si>
  <si>
    <t>Název stavby:</t>
  </si>
  <si>
    <t>Objednatel:</t>
  </si>
  <si>
    <t>Druh stavby:</t>
  </si>
  <si>
    <t>Projektant:</t>
  </si>
  <si>
    <t>Lokalita:</t>
  </si>
  <si>
    <t>Zhotovitel:</t>
  </si>
  <si>
    <t>Zpracoval:</t>
  </si>
  <si>
    <t>Zpracováno dne:</t>
  </si>
  <si>
    <t>Cena jedn.</t>
  </si>
  <si>
    <t>Celkem</t>
  </si>
  <si>
    <t>Komponenty</t>
  </si>
  <si>
    <t>Vzduchotechnika</t>
  </si>
  <si>
    <t>Příslušenství</t>
  </si>
  <si>
    <t>Energy Benefit Centre a.s.</t>
  </si>
  <si>
    <t>Servopohon pro přestavování VZT klapek, objímka pro montáž na hřídel, 24 V</t>
  </si>
  <si>
    <t>Stavební úpravy</t>
  </si>
  <si>
    <t>SDK obklad, kovová kce CD, 1 x SDK RB 12,5, včetně finální povrchové úpravy (stěrka)</t>
  </si>
  <si>
    <t>Montážní práce VZT zařízení</t>
  </si>
  <si>
    <t>h</t>
  </si>
  <si>
    <t>soubor</t>
  </si>
  <si>
    <t>Elektroinstalace</t>
  </si>
  <si>
    <t>Montážní práce elektro</t>
  </si>
  <si>
    <t>Revize elektro</t>
  </si>
  <si>
    <t>Výmalba, barva, penetrace 2x</t>
  </si>
  <si>
    <t>Čidlo koncentrace CO2, IR senzor, do potrubí, výstup 0-10 V</t>
  </si>
  <si>
    <t>Montážní práce MaR</t>
  </si>
  <si>
    <t>Topná a tlaková zkouška</t>
  </si>
  <si>
    <t>Napojení vodního ohřívače VZT na zdroj tepla</t>
  </si>
  <si>
    <t>Směšovací uzel pro teplovodní ohřívač, DN 15</t>
  </si>
  <si>
    <t>Napojení na regulaci jednotky VZT, včetně kabeláže</t>
  </si>
  <si>
    <t>Koordinace s profesí ÚT a MaR</t>
  </si>
  <si>
    <t>Lešení lehké pomocné, v. podlahy do 1,2 m</t>
  </si>
  <si>
    <t>Zaregulování VZT rozvodů, provozní zkouška</t>
  </si>
  <si>
    <t>Demontáž stávajícícho VZT zařízení</t>
  </si>
  <si>
    <t>Kabel stíněný JYTY-O 4x1</t>
  </si>
  <si>
    <t>Tvorba programové aplikace pro provoz VZT</t>
  </si>
  <si>
    <t>Dokumentace skutečného provedení MaR</t>
  </si>
  <si>
    <t>Instalace vzduchotechniky v o bjektu základní školy Oskol v Kroměříži</t>
  </si>
  <si>
    <t>Město Kroměříž, Velké náměstí 115/1, 767 01 Kroměříž</t>
  </si>
  <si>
    <t>Kroměříž</t>
  </si>
  <si>
    <t>Klapka uzavírací, čtyřhranná, materiál PZ plech, třída těsnosti 3, s havarijní pružinovou funkcí, rozměr 1950x950 mm</t>
  </si>
  <si>
    <t>Klapka uzavírací, čtyřhranná, materiál PZ plech, třída těsnosti 3, rozměr 450x400 mm</t>
  </si>
  <si>
    <t>Regulační klapka, kruhová, materiál PZ plech, ruční, Ø 280 mm</t>
  </si>
  <si>
    <t>Tlumič hluku, kulisový, 1250x800, l=1500 mm, 5 x kulisa tl. 100 mm</t>
  </si>
  <si>
    <t>VZT potrubí čtyřhranné, těsné provedení, PZ plech</t>
  </si>
  <si>
    <t>VZT tvarovky čtyřhranné, příruby R, pryžové těsnění</t>
  </si>
  <si>
    <t>Pružná manžeta, 1950x950 mm</t>
  </si>
  <si>
    <t>Demontáž SDK obkladu</t>
  </si>
  <si>
    <t>Vytvoření prostupů pl. do 0,5 m2, cihla, včetně zapravení a likvidace suti</t>
  </si>
  <si>
    <t>Programovatelný regulátor pro řízení VZT zařízení kuchyně a jídelny</t>
  </si>
  <si>
    <t>Glykolový okruh</t>
  </si>
  <si>
    <t>Třícestný směšovací ventil včetně servopohonu, DN 40, kv=25,0</t>
  </si>
  <si>
    <t>Filtr topenářský, DN 40</t>
  </si>
  <si>
    <t>Zpětná klapka, DN 40</t>
  </si>
  <si>
    <t>Pojistný ventil 1/2“ × 3/4“, DN 25, 3 bar</t>
  </si>
  <si>
    <t>Teploměr 0-120 °C, včetně jímky</t>
  </si>
  <si>
    <t>Tlakoměr, 0-6 bar</t>
  </si>
  <si>
    <t>Gumový kompenzátor, DN 40</t>
  </si>
  <si>
    <t>Potrubní pouzdro z vinutého minerálního vlákna, povrch kašírovaný vyztuženou Al folií, rozměr 42/30 mm (vnitřní průměr/tloušťka izolace)</t>
  </si>
  <si>
    <t>Potrubí ocelové bezešvé, rozměr DN 40, včetně tvarovek, spojovacího materiálu a montáže</t>
  </si>
  <si>
    <t>Izolace potrubí vnitřní - potrubní pouzdro z vinutého minerálního vlákna, povrch kašírovaný vyztuženou Al folií, rozměr 48/40 mm (vnitřní průměr/tloušťka izolace)</t>
  </si>
  <si>
    <t>Přesun hmot pro VZT zařízení</t>
  </si>
  <si>
    <t>Položka</t>
  </si>
  <si>
    <t>Název položky</t>
  </si>
  <si>
    <t>MJ</t>
  </si>
  <si>
    <t>Zařízení</t>
  </si>
  <si>
    <t>Poznámka:</t>
  </si>
  <si>
    <t>Sestavná VZT jednotka,  dělená přívodní a odváděcí část, průtok 10.650 m3/h - 400 Pa</t>
  </si>
  <si>
    <t>Zákryt odsávací prostorový, 3500x1400x435 mm, 5x tukový filtr 400x400 mm, LED osvětlení</t>
  </si>
  <si>
    <t>Zákryt odsávací prostorový, 2750x1000x435 mm, 3x tukový filtr 400x400 mm, LED osvětlení</t>
  </si>
  <si>
    <t>Zákryt odsávací prostorový, 3500x1400x435 mm, 3x tukový filtr 400x400 mm, LED osvětlení</t>
  </si>
  <si>
    <t>D1</t>
  </si>
  <si>
    <t>VZT 1</t>
  </si>
  <si>
    <t>D2</t>
  </si>
  <si>
    <t>D3</t>
  </si>
  <si>
    <t>D4</t>
  </si>
  <si>
    <t>Zákryt odsávací akumulační, 1500x1000x465, tukový filtr 400x400 mm, bez osvětlení</t>
  </si>
  <si>
    <t>K1</t>
  </si>
  <si>
    <t>Klapka uzavírací, čtyřhranná, materiál PZ plech, třída těsnosti 3, rozměr 710x500 mm</t>
  </si>
  <si>
    <t>K10</t>
  </si>
  <si>
    <t>K11</t>
  </si>
  <si>
    <t>Klapka uzavírací, čtyřhranná, materiál PZ plech, třída těsnosti 3, rozměr 315x315 mm</t>
  </si>
  <si>
    <t>K2,K12</t>
  </si>
  <si>
    <t>K3,K9</t>
  </si>
  <si>
    <t>Klapka uzavírací, kruhová, materiál PZ plech, třída těsnosti 3,  Ø 315 mm</t>
  </si>
  <si>
    <t>Klapka uzavírací, kruhová, materiál PZ plech, třída těsnosti 3,  Ø 280 mm</t>
  </si>
  <si>
    <t>K5</t>
  </si>
  <si>
    <t>Odlučovač tuku horizontální, rozměr 400x200 mm</t>
  </si>
  <si>
    <t>RK</t>
  </si>
  <si>
    <t>S</t>
  </si>
  <si>
    <t>THK</t>
  </si>
  <si>
    <t>VZT potrubí ze spirálně vinutého PZ plechu, Ø 400 mm</t>
  </si>
  <si>
    <t>dtto Ø 280 mm</t>
  </si>
  <si>
    <t>dtto Ø 250 mm</t>
  </si>
  <si>
    <t>VZT koleno kruhové, 90°, Ø 280 mm</t>
  </si>
  <si>
    <t>kus</t>
  </si>
  <si>
    <t>Redukce osová Ø 400 / Ø 280 - 125 mm</t>
  </si>
  <si>
    <t>Flexi potrubí, mat. Al, Ø 280 mm</t>
  </si>
  <si>
    <t>Flexi potrubí, mat. Al, Ø 225 mm</t>
  </si>
  <si>
    <t>Flexi potrubí, mat. Al, Ø 180 mm</t>
  </si>
  <si>
    <t>Tepelná a hluková izolace VZT potrubí tl. 40 mm</t>
  </si>
  <si>
    <t>Kus výplňový D2-D3, mat. nerez plech</t>
  </si>
  <si>
    <t>Vyústka dvouřadá, s regulací, rozměr 400x150 mm, materiál PZ plech, vč. nástřiku RAL</t>
  </si>
  <si>
    <t>Vyústka dvouřadá, s regulací, rozměr 200x100 mm, materiál PZ plech, vč. nástřiku RAL</t>
  </si>
  <si>
    <t>T-kus - Ø 400 mm / Ø 400 mm / Ø 180 mm</t>
  </si>
  <si>
    <t>Záslep kruhový, Ø 250 mm</t>
  </si>
  <si>
    <t>Protidešťová žaluzie, mat. PZ plech, rozměr 1120x710 mm</t>
  </si>
  <si>
    <t>Přezbrojení stávajícího rozvaděče VZT</t>
  </si>
  <si>
    <t>Žlab kabelový drátěný, 200x35x3000 mm</t>
  </si>
  <si>
    <t>Úchyt žlabu</t>
  </si>
  <si>
    <t>Trubka monoflex, 16/10,7mm</t>
  </si>
  <si>
    <t>Trubka tuhá plastová</t>
  </si>
  <si>
    <t>Pomocný montážní materiál elektro (pásky vázací, dutinky, kabel. oka, atd.)</t>
  </si>
  <si>
    <t>Posun stávajícího osvětlení</t>
  </si>
  <si>
    <t>Měření a regulace</t>
  </si>
  <si>
    <t>Otočný ovladač na stěnu, IP 56 (3 polohy)</t>
  </si>
  <si>
    <t>Nástěnný ovladač provozu VZT zařízení, IP 56 (0-1)</t>
  </si>
  <si>
    <t xml:space="preserve">Čídlo venkovní teploty, typ dle použitého regulátoru </t>
  </si>
  <si>
    <t>Čidlo teploty vnitřní, typ dle použitého regulátoru</t>
  </si>
  <si>
    <t>Kabel stíněný JY(St)Y 1x2x0,6</t>
  </si>
  <si>
    <t>Kabel UTP 4x2x0,6 kat. 5e</t>
  </si>
  <si>
    <t>Montážní dokumentace MaR</t>
  </si>
  <si>
    <t>Zmapování síťové infrastruktury v objektu, napojení vzdáleného dohledu</t>
  </si>
  <si>
    <t>Tlaková expanzní nádoba membránová, 8 l, 6 bar</t>
  </si>
  <si>
    <t>Oběhové čerpadlo s elektronickým řízením, Q=5,6 m3/h, H=12 m, 230 V</t>
  </si>
  <si>
    <t>Vypouštěcí kohout, DN 15</t>
  </si>
  <si>
    <t>Odvzdušňovací ventil, DN 15</t>
  </si>
  <si>
    <t>Potrubí měděné hladké, včetně tvarovek, spojovacího materiálu a montáže, rozměr 42x1,5 mm</t>
  </si>
  <si>
    <t>Závěsy potrubí, spojovací a těsnicí materiál</t>
  </si>
  <si>
    <t>horizontální provedení, filtry přívod/odvod vzduchu F7/M5, rekuperace tepla pomocí glykolového okruhu (účinnost min. 68 %), ventilátory s nízkoenergetickými EC motory, automatická regulace průtoku vzduchu, plně zapojený elektronický regulátor včetně ovládacího panelu, vodní ohřívač, volná komora pro dodatečné doplnění chladiče, připojovací rozměr 4 x 1950x950 mm, rozměr 2020x3440x2240 mm (dxšxv), hmotnost 1940 kg, dodání v rozloženém stavu</t>
  </si>
  <si>
    <t>Likvidace demontovaného zařízení</t>
  </si>
  <si>
    <t>Jednotka VZT, oživení regulátoru, spuštění jednotky, základní nastavení</t>
  </si>
  <si>
    <t>Zapravení povrchu podlahy</t>
  </si>
  <si>
    <t>Vybourání betonového soklu</t>
  </si>
  <si>
    <t>m3</t>
  </si>
  <si>
    <t>Likvidace suti</t>
  </si>
  <si>
    <t>Odvoz suti a vybouraných hmot na skládku do 1 km</t>
  </si>
  <si>
    <t>Příplatek k odvozu za každý další 1 km</t>
  </si>
  <si>
    <t>Vnitrostaveništní doprava suti do 10 m</t>
  </si>
  <si>
    <t>Nakládání nebo překládání suti a vybouraných hmot</t>
  </si>
  <si>
    <t>Poplatek za skládku suti</t>
  </si>
  <si>
    <t>t</t>
  </si>
  <si>
    <t>Nátěr podlahy (dvosložková vodou ředitelná barva na podlahy)</t>
  </si>
  <si>
    <t>Oprava a začištění stěn technické místnosti</t>
  </si>
  <si>
    <t>Výmalba technické místnosti</t>
  </si>
  <si>
    <t>Úprava programové aplikace pro řízení kotelny</t>
  </si>
  <si>
    <t>Propláchnutí systému</t>
  </si>
  <si>
    <t>Nátěr potrubí syntetický, do dozměru DN 40, barva základní antikorozní</t>
  </si>
  <si>
    <t>Demontáž potrubí ocelového, DN 32-50, včetně tepelné izolace</t>
  </si>
  <si>
    <t>Napojení na MaR VZT jednotky, včetně kabeláže</t>
  </si>
  <si>
    <t>Nemrznoucí směs koncentrát (Ethylenglykol koncentrace 30 %)</t>
  </si>
  <si>
    <t>l</t>
  </si>
  <si>
    <t>Montážní dokumentace elektro</t>
  </si>
  <si>
    <t>rozměr 630x1000 mm - 12,0 m</t>
  </si>
  <si>
    <t>rozměr 800x500 mm - 12,0 m</t>
  </si>
  <si>
    <t>rozměr 355x500 mm - 2,1 m</t>
  </si>
  <si>
    <t>rozměr 710x400 mm - 4,5 m</t>
  </si>
  <si>
    <t>rozměr 450x400 mm - 8,5 m</t>
  </si>
  <si>
    <t>rozměr 250x400 mm - 5,5 m</t>
  </si>
  <si>
    <t>rozměr 355x400 mm - 1,4 m</t>
  </si>
  <si>
    <t>rozměr 355x315 mm - 3,0 m</t>
  </si>
  <si>
    <t>rozměr 355x280 mm - 2,1 m</t>
  </si>
  <si>
    <t>rozměr 315x250 mm - 1,4 m</t>
  </si>
  <si>
    <t>rozměr 250x160 mm - 1,5 m</t>
  </si>
  <si>
    <t>Koleno obdélníkové, 90°, 710x400 mm - 1 ks</t>
  </si>
  <si>
    <t>Koleno obdélníkové, 90°, 450x400 mm - 1 ks</t>
  </si>
  <si>
    <t>Koleno obdélníkové, 90°, 315x1000 mm - 1 ks</t>
  </si>
  <si>
    <t>Koleno atyp, 90° - 1 ks</t>
  </si>
  <si>
    <t>Koleno obdélníkové, 90°, 250x400 mm - 1 ks</t>
  </si>
  <si>
    <t>Koleno atyp, 90°, 500x800-900x1600 mm - 1 ks</t>
  </si>
  <si>
    <t>Koleno obdélníkové, 90°, 500x800 mm - 2 ks</t>
  </si>
  <si>
    <t>Koleno atyp, 90°, 710x800-700x800 mm - 1 ks</t>
  </si>
  <si>
    <t>Koleno atyp s náběhy, 90°, 710x800-700x800 mm - 1 ks</t>
  </si>
  <si>
    <t>Koleno obdélníkové, 90°, 500x800 mm - 1 ks</t>
  </si>
  <si>
    <t>Koleno atyp, 90°, 315x1000-710x1120 mm - 1 ks</t>
  </si>
  <si>
    <t>Koleno obdélníkové, 90°, 800x500 mm - 1 ks</t>
  </si>
  <si>
    <t>Koleno atyp, 90°, 710x800-710x1120 mm - 1 ks</t>
  </si>
  <si>
    <t>Koleno obdélníkové, 90°, 1480x500 mm - 1 ks</t>
  </si>
  <si>
    <t>Koleno obdélníkové, 90°, 1120x720 mm - 1 ks</t>
  </si>
  <si>
    <t>Redukce atyp - box 1000x1000x250 mm - 1 ks</t>
  </si>
  <si>
    <t>Redukce atyp - box 600x1000x400 mm - 1 ks</t>
  </si>
  <si>
    <t>T-kus - 1000x500-800x500-710x400 mm - 1 ks</t>
  </si>
  <si>
    <t>Redukce 450x400-710x400 mm - 2 ks</t>
  </si>
  <si>
    <t>Redukce 250x160-315x250 mm - 1 ks</t>
  </si>
  <si>
    <t>Redukce 315x250-355x315 mm - 1 ks</t>
  </si>
  <si>
    <t>Redukce 355x315-400x355 mm - 1 ks</t>
  </si>
  <si>
    <t>Redukce 400x355-450x400 mm - 1 ks</t>
  </si>
  <si>
    <t>Redukce 800x500-630x800 mm - 1 ks</t>
  </si>
  <si>
    <t>Redukce 250x400-450x400 mm - 1 ks</t>
  </si>
  <si>
    <t>Redukce 500x800-315x1000 mm - 2 ks</t>
  </si>
  <si>
    <t>Redukce 800x700-500x800 mm - 1 ks</t>
  </si>
  <si>
    <t>Redukce 710x900-710x1120 mm - 1 ks</t>
  </si>
  <si>
    <t>Redukce 315x1000-800x500 mm - 1 ks</t>
  </si>
  <si>
    <t>Redukce 1480x500-1000x630 mm - 1 ks</t>
  </si>
  <si>
    <t>Redukce 1000x630-1120x710 mm - 1 ks</t>
  </si>
  <si>
    <t>Demontáž stávající elektroinstalace</t>
  </si>
  <si>
    <t>DV</t>
  </si>
  <si>
    <t>1.2</t>
  </si>
  <si>
    <t>3.2</t>
  </si>
  <si>
    <t>2.2</t>
  </si>
  <si>
    <t>2.3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</si>
  <si>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</si>
  <si>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</si>
  <si>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</si>
  <si>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</si>
  <si>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</si>
  <si>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</si>
  <si>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</si>
  <si>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</si>
  <si>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</si>
  <si>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</si>
  <si>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</si>
  <si>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</si>
  <si>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</si>
  <si>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</si>
  <si>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</si>
  <si>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</si>
  <si>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Poz.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</si>
  <si>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</si>
  <si>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</si>
  <si>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</si>
  <si>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</si>
  <si>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</si>
  <si>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</si>
  <si>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</si>
  <si>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</si>
  <si>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</si>
  <si>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</si>
  <si>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</si>
  <si>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</si>
  <si>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</si>
  <si>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</si>
  <si>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</si>
  <si>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</t>
  </si>
  <si>
    <t>3.1</t>
  </si>
  <si>
    <t>3.3</t>
  </si>
  <si>
    <t>3.4</t>
  </si>
  <si>
    <t>Nástavec potrubí pro osazení odlučovače tuku 400x200 mm - 4 ks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</si>
  <si>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</si>
  <si>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</si>
  <si>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</si>
  <si>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</si>
  <si>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</si>
  <si>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</si>
  <si>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</si>
  <si>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</si>
  <si>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</si>
  <si>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</si>
  <si>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</si>
  <si>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</si>
  <si>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</si>
  <si>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</si>
  <si>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</si>
  <si>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</si>
  <si>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</si>
  <si>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</si>
  <si>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Odbočka - 355x500 - Ø 280 mm - 2 ks</t>
  </si>
  <si>
    <t>Odbočka - 355x280 - Ø 225 mm - 2 ks</t>
  </si>
  <si>
    <t>6.1</t>
  </si>
  <si>
    <t>6.2</t>
  </si>
  <si>
    <t>5.1</t>
  </si>
  <si>
    <t>Redukce - 630x400-630x500 mm - 1 ks</t>
  </si>
  <si>
    <t>Sada pro odvod kondenzátu, šroubení 1/2"</t>
  </si>
  <si>
    <t>Potrubí odvodu kondenzátu, PP-R PN 16 DN 20x2,8</t>
  </si>
  <si>
    <t>Stavební úprava větrací nástavby na střeše pro osazení vyfukovací žaluzie</t>
  </si>
  <si>
    <t>Stavební úprava vestavby v úrovni terénu pro osazení sací žaluzie</t>
  </si>
  <si>
    <t>5.2, 5.5</t>
  </si>
  <si>
    <t>Soupis prací</t>
  </si>
  <si>
    <t>Kabel silový, CYKY-J 5x6, včetně montáže</t>
  </si>
  <si>
    <t>Kabel silový, CYKY-J 5x1,5, včetně montáže</t>
  </si>
  <si>
    <t>Kabel silový, CYKY-J 3x1,5, včetně montáže</t>
  </si>
  <si>
    <t>Kabel stíněný JYTY-O 7x1</t>
  </si>
  <si>
    <t>VZT potrubí</t>
  </si>
  <si>
    <t>Tepelná izolace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</si>
</sst>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CE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MS Sans Serif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1">
      <alignment horizontal="center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 locked="0"/>
    </xf>
  </cellStyleXfs>
  <cellXfs count="134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0" borderId="2" xfId="0" applyNumberFormat="1" applyFill="1" applyBorder="1" applyAlignment="1">
      <alignment horizontal="left"/>
    </xf>
    <xf numFmtId="0" fontId="0" fillId="0" borderId="0" xfId="0" applyFill="1"/>
    <xf numFmtId="49" fontId="0" fillId="0" borderId="0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/>
    <xf numFmtId="164" fontId="0" fillId="0" borderId="4" xfId="0" applyNumberForma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 vertical="top" wrapText="1"/>
    </xf>
    <xf numFmtId="0" fontId="0" fillId="0" borderId="0" xfId="0"/>
    <xf numFmtId="49" fontId="14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6" xfId="0" applyNumberFormat="1" applyFont="1" applyFill="1" applyBorder="1" applyAlignment="1" applyProtection="1">
      <alignment horizontal="left" vertical="center"/>
      <protection/>
    </xf>
    <xf numFmtId="49" fontId="14" fillId="0" borderId="6" xfId="0" applyNumberFormat="1" applyFont="1" applyFill="1" applyBorder="1" applyAlignment="1" applyProtection="1">
      <alignment horizontal="center" vertical="center"/>
      <protection/>
    </xf>
    <xf numFmtId="49" fontId="14" fillId="0" borderId="7" xfId="0" applyNumberFormat="1" applyFont="1" applyFill="1" applyBorder="1" applyAlignment="1" applyProtection="1">
      <alignment horizontal="center" vertical="center"/>
      <protection/>
    </xf>
    <xf numFmtId="49" fontId="14" fillId="0" borderId="8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Alignment="1">
      <alignment horizontal="center"/>
    </xf>
    <xf numFmtId="0" fontId="0" fillId="0" borderId="0" xfId="0"/>
    <xf numFmtId="164" fontId="0" fillId="0" borderId="9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164" fontId="0" fillId="0" borderId="9" xfId="0" applyNumberFormat="1" applyFill="1" applyBorder="1" applyAlignment="1">
      <alignment horizontal="right"/>
    </xf>
    <xf numFmtId="49" fontId="10" fillId="0" borderId="11" xfId="0" applyNumberFormat="1" applyFont="1" applyFill="1" applyBorder="1" applyAlignment="1" applyProtection="1">
      <alignment horizontal="left" vertical="top" wrapText="1"/>
      <protection/>
    </xf>
    <xf numFmtId="49" fontId="10" fillId="0" borderId="1" xfId="0" applyNumberFormat="1" applyFont="1" applyFill="1" applyBorder="1" applyAlignment="1" applyProtection="1">
      <alignment horizontal="left" vertical="top" wrapText="1"/>
      <protection/>
    </xf>
    <xf numFmtId="2" fontId="10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49" fontId="10" fillId="0" borderId="1" xfId="0" applyNumberFormat="1" applyFont="1" applyFill="1" applyBorder="1" applyAlignment="1" applyProtection="1">
      <alignment horizontal="left"/>
      <protection/>
    </xf>
    <xf numFmtId="49" fontId="10" fillId="0" borderId="1" xfId="0" applyNumberFormat="1" applyFont="1" applyFill="1" applyBorder="1" applyAlignment="1">
      <alignment horizontal="left" vertical="top"/>
    </xf>
    <xf numFmtId="165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164" fontId="0" fillId="0" borderId="0" xfId="0" applyNumberFormat="1"/>
    <xf numFmtId="0" fontId="0" fillId="0" borderId="1" xfId="0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164" fontId="10" fillId="0" borderId="15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left"/>
    </xf>
    <xf numFmtId="0" fontId="0" fillId="0" borderId="0" xfId="0" applyFill="1" applyBorder="1"/>
    <xf numFmtId="164" fontId="1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2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4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13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17" fillId="0" borderId="26" xfId="0" applyNumberFormat="1" applyFont="1" applyFill="1" applyBorder="1" applyAlignment="1">
      <alignment horizontal="left" vertical="top" wrapText="1"/>
    </xf>
    <xf numFmtId="0" fontId="18" fillId="0" borderId="17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7" fillId="0" borderId="14" xfId="0" applyNumberFormat="1" applyFont="1" applyFill="1" applyBorder="1" applyAlignment="1">
      <alignment horizontal="right" vertical="top"/>
    </xf>
    <xf numFmtId="0" fontId="17" fillId="0" borderId="13" xfId="0" applyNumberFormat="1" applyFont="1" applyFill="1" applyBorder="1" applyAlignment="1">
      <alignment horizontal="right" vertical="top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ýkaz výměr" xfId="21"/>
    <cellStyle name="Normální 2 2" xfId="22"/>
    <cellStyle name="Normální 3" xfId="23"/>
    <cellStyle name="Normální 6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799847602844"/>
  </sheetPr>
  <dimension ref="B1:R199"/>
  <sheetViews>
    <sheetView tabSelected="1" workbookViewId="0" topLeftCell="A1">
      <pane ySplit="12" topLeftCell="A13" activePane="bottomLeft" state="frozen"/>
      <selection pane="bottomLeft" activeCell="B49" sqref="B49"/>
    </sheetView>
  </sheetViews>
  <sheetFormatPr defaultColWidth="9.140625" defaultRowHeight="15"/>
  <cols>
    <col min="1" max="1" width="3.8515625" style="10" customWidth="1"/>
    <col min="2" max="2" width="13.28125" style="10" customWidth="1"/>
    <col min="3" max="3" width="7.00390625" style="22" customWidth="1"/>
    <col min="4" max="4" width="88.7109375" style="10" customWidth="1"/>
    <col min="5" max="5" width="10.7109375" style="1" customWidth="1"/>
    <col min="6" max="6" width="8.8515625" style="10" customWidth="1"/>
    <col min="7" max="8" width="14.7109375" style="10" customWidth="1"/>
    <col min="9" max="9" width="9.140625" style="10" customWidth="1"/>
    <col min="10" max="10" width="14.28125" style="10" bestFit="1" customWidth="1"/>
    <col min="11" max="16384" width="9.140625" style="10" customWidth="1"/>
  </cols>
  <sheetData>
    <row r="1" spans="3:5" s="13" customFormat="1" ht="15">
      <c r="C1" s="22"/>
      <c r="E1" s="1"/>
    </row>
    <row r="2" spans="2:9" s="13" customFormat="1" ht="23.25">
      <c r="B2" s="87" t="s">
        <v>275</v>
      </c>
      <c r="C2" s="87"/>
      <c r="D2" s="88"/>
      <c r="E2" s="88"/>
      <c r="F2" s="88"/>
      <c r="G2" s="88"/>
      <c r="H2" s="88"/>
      <c r="I2" s="20"/>
    </row>
    <row r="3" spans="2:9" s="13" customFormat="1" ht="15" customHeight="1">
      <c r="B3" s="107" t="s">
        <v>8</v>
      </c>
      <c r="C3" s="108"/>
      <c r="D3" s="104" t="s">
        <v>45</v>
      </c>
      <c r="E3" s="89" t="s">
        <v>9</v>
      </c>
      <c r="F3" s="90"/>
      <c r="G3" s="89" t="s">
        <v>46</v>
      </c>
      <c r="H3" s="98"/>
      <c r="I3" s="19"/>
    </row>
    <row r="4" spans="2:10" s="13" customFormat="1" ht="15">
      <c r="B4" s="82"/>
      <c r="C4" s="81"/>
      <c r="D4" s="105"/>
      <c r="E4" s="91"/>
      <c r="F4" s="92"/>
      <c r="G4" s="92"/>
      <c r="H4" s="99"/>
      <c r="I4" s="19"/>
      <c r="J4" s="22"/>
    </row>
    <row r="5" spans="2:10" s="13" customFormat="1" ht="15" customHeight="1">
      <c r="B5" s="80" t="s">
        <v>10</v>
      </c>
      <c r="C5" s="81"/>
      <c r="D5" s="93" t="s">
        <v>19</v>
      </c>
      <c r="E5" s="93" t="s">
        <v>11</v>
      </c>
      <c r="F5" s="94"/>
      <c r="G5" s="93" t="s">
        <v>21</v>
      </c>
      <c r="H5" s="99"/>
      <c r="I5" s="19"/>
      <c r="J5" s="22"/>
    </row>
    <row r="6" spans="2:10" s="13" customFormat="1" ht="15">
      <c r="B6" s="82"/>
      <c r="C6" s="81"/>
      <c r="D6" s="103"/>
      <c r="E6" s="91"/>
      <c r="F6" s="94"/>
      <c r="G6" s="92"/>
      <c r="H6" s="99"/>
      <c r="I6" s="19"/>
      <c r="J6" s="22"/>
    </row>
    <row r="7" spans="2:10" s="13" customFormat="1" ht="15">
      <c r="B7" s="80" t="s">
        <v>12</v>
      </c>
      <c r="C7" s="81"/>
      <c r="D7" s="93" t="s">
        <v>47</v>
      </c>
      <c r="E7" s="93" t="s">
        <v>13</v>
      </c>
      <c r="F7" s="94"/>
      <c r="G7" s="93"/>
      <c r="H7" s="99"/>
      <c r="I7" s="19"/>
      <c r="J7" s="22"/>
    </row>
    <row r="8" spans="2:10" s="13" customFormat="1" ht="15">
      <c r="B8" s="82"/>
      <c r="C8" s="81"/>
      <c r="D8" s="103"/>
      <c r="E8" s="91"/>
      <c r="F8" s="94"/>
      <c r="G8" s="92"/>
      <c r="H8" s="99"/>
      <c r="I8" s="19"/>
      <c r="J8" s="22"/>
    </row>
    <row r="9" spans="2:10" s="13" customFormat="1" ht="15">
      <c r="B9" s="80" t="s">
        <v>14</v>
      </c>
      <c r="C9" s="81"/>
      <c r="D9" s="93" t="s">
        <v>21</v>
      </c>
      <c r="E9" s="95" t="s">
        <v>15</v>
      </c>
      <c r="F9" s="94"/>
      <c r="G9" s="100">
        <v>43271</v>
      </c>
      <c r="H9" s="99"/>
      <c r="I9" s="19"/>
      <c r="J9" s="22"/>
    </row>
    <row r="10" spans="2:10" s="13" customFormat="1" ht="15.75" thickBot="1">
      <c r="B10" s="109"/>
      <c r="C10" s="110"/>
      <c r="D10" s="106"/>
      <c r="E10" s="96"/>
      <c r="F10" s="97"/>
      <c r="G10" s="101"/>
      <c r="H10" s="102"/>
      <c r="I10" s="19"/>
      <c r="J10" s="22"/>
    </row>
    <row r="11" spans="2:10" s="13" customFormat="1" ht="15.75" thickBot="1">
      <c r="B11" s="18" t="s">
        <v>70</v>
      </c>
      <c r="C11" s="52" t="s">
        <v>225</v>
      </c>
      <c r="D11" s="14" t="s">
        <v>71</v>
      </c>
      <c r="E11" s="15" t="s">
        <v>1</v>
      </c>
      <c r="F11" s="16" t="s">
        <v>72</v>
      </c>
      <c r="G11" s="16" t="s">
        <v>16</v>
      </c>
      <c r="H11" s="17" t="s">
        <v>2</v>
      </c>
      <c r="J11" s="22"/>
    </row>
    <row r="12" spans="2:10" s="2" customFormat="1" ht="21">
      <c r="B12" s="116" t="s">
        <v>19</v>
      </c>
      <c r="C12" s="117"/>
      <c r="D12" s="118"/>
      <c r="E12" s="118"/>
      <c r="F12" s="118"/>
      <c r="G12" s="118"/>
      <c r="H12" s="119"/>
      <c r="J12" s="22"/>
    </row>
    <row r="13" spans="2:10" ht="15">
      <c r="B13" s="120" t="s">
        <v>73</v>
      </c>
      <c r="C13" s="121"/>
      <c r="D13" s="122"/>
      <c r="E13" s="122"/>
      <c r="F13" s="122"/>
      <c r="G13" s="122"/>
      <c r="H13" s="123"/>
      <c r="J13" s="22"/>
    </row>
    <row r="14" spans="2:14" s="22" customFormat="1" ht="15">
      <c r="B14" s="27">
        <v>1</v>
      </c>
      <c r="C14" s="53" t="s">
        <v>80</v>
      </c>
      <c r="D14" s="28" t="s">
        <v>75</v>
      </c>
      <c r="E14" s="32">
        <v>1</v>
      </c>
      <c r="F14" s="29" t="s">
        <v>103</v>
      </c>
      <c r="G14" s="77">
        <v>0</v>
      </c>
      <c r="H14" s="31">
        <f aca="true" t="shared" si="0" ref="H14:H16">E14*G14</f>
        <v>0</v>
      </c>
      <c r="N14" s="55"/>
    </row>
    <row r="15" spans="2:8" s="22" customFormat="1" ht="46.5" customHeight="1">
      <c r="B15" s="114" t="s">
        <v>74</v>
      </c>
      <c r="C15" s="115"/>
      <c r="D15" s="111" t="s">
        <v>137</v>
      </c>
      <c r="E15" s="112"/>
      <c r="F15" s="112"/>
      <c r="G15" s="112"/>
      <c r="H15" s="113"/>
    </row>
    <row r="16" spans="2:8" s="22" customFormat="1" ht="15">
      <c r="B16" s="27">
        <f>B14+1</f>
        <v>2</v>
      </c>
      <c r="C16" s="29" t="s">
        <v>79</v>
      </c>
      <c r="D16" s="28" t="s">
        <v>77</v>
      </c>
      <c r="E16" s="34">
        <v>1</v>
      </c>
      <c r="F16" s="56" t="s">
        <v>103</v>
      </c>
      <c r="G16" s="77">
        <v>0</v>
      </c>
      <c r="H16" s="31">
        <f t="shared" si="0"/>
        <v>0</v>
      </c>
    </row>
    <row r="17" spans="2:8" s="22" customFormat="1" ht="15">
      <c r="B17" s="27">
        <f>B16+1</f>
        <v>3</v>
      </c>
      <c r="C17" s="29" t="s">
        <v>81</v>
      </c>
      <c r="D17" s="28" t="s">
        <v>76</v>
      </c>
      <c r="E17" s="34">
        <v>1</v>
      </c>
      <c r="F17" s="56" t="s">
        <v>103</v>
      </c>
      <c r="G17" s="77">
        <v>0</v>
      </c>
      <c r="H17" s="31">
        <f>E17*G17</f>
        <v>0</v>
      </c>
    </row>
    <row r="18" spans="2:8" s="22" customFormat="1" ht="15">
      <c r="B18" s="27">
        <f aca="true" t="shared" si="1" ref="B18:B20">B17+1</f>
        <v>4</v>
      </c>
      <c r="C18" s="29" t="s">
        <v>82</v>
      </c>
      <c r="D18" s="28" t="s">
        <v>78</v>
      </c>
      <c r="E18" s="34">
        <v>1</v>
      </c>
      <c r="F18" s="56" t="s">
        <v>103</v>
      </c>
      <c r="G18" s="77">
        <v>0</v>
      </c>
      <c r="H18" s="31">
        <f aca="true" t="shared" si="2" ref="H18:H20">E18*G18</f>
        <v>0</v>
      </c>
    </row>
    <row r="19" spans="2:8" s="22" customFormat="1" ht="15">
      <c r="B19" s="27">
        <f t="shared" si="1"/>
        <v>5</v>
      </c>
      <c r="C19" s="29" t="s">
        <v>83</v>
      </c>
      <c r="D19" s="28" t="s">
        <v>84</v>
      </c>
      <c r="E19" s="34">
        <v>3</v>
      </c>
      <c r="F19" s="56" t="s">
        <v>103</v>
      </c>
      <c r="G19" s="77">
        <v>0</v>
      </c>
      <c r="H19" s="31">
        <f t="shared" si="2"/>
        <v>0</v>
      </c>
    </row>
    <row r="20" spans="2:8" s="22" customFormat="1" ht="15">
      <c r="B20" s="27">
        <f t="shared" si="1"/>
        <v>6</v>
      </c>
      <c r="C20" s="29" t="s">
        <v>204</v>
      </c>
      <c r="D20" s="12" t="s">
        <v>109</v>
      </c>
      <c r="E20" s="34">
        <v>0.6</v>
      </c>
      <c r="F20" s="29" t="s">
        <v>6</v>
      </c>
      <c r="G20" s="77">
        <v>0</v>
      </c>
      <c r="H20" s="31">
        <f t="shared" si="2"/>
        <v>0</v>
      </c>
    </row>
    <row r="21" spans="2:8" ht="15">
      <c r="B21" s="124" t="s">
        <v>18</v>
      </c>
      <c r="C21" s="125"/>
      <c r="D21" s="126"/>
      <c r="E21" s="126"/>
      <c r="F21" s="126"/>
      <c r="G21" s="126"/>
      <c r="H21" s="127"/>
    </row>
    <row r="22" spans="2:8" s="22" customFormat="1" ht="30">
      <c r="B22" s="27">
        <f>B20+1</f>
        <v>7</v>
      </c>
      <c r="C22" s="53" t="s">
        <v>85</v>
      </c>
      <c r="D22" s="12" t="s">
        <v>48</v>
      </c>
      <c r="E22" s="34">
        <v>2</v>
      </c>
      <c r="F22" s="29" t="s">
        <v>103</v>
      </c>
      <c r="G22" s="77">
        <v>0</v>
      </c>
      <c r="H22" s="31">
        <f>E22*G22</f>
        <v>0</v>
      </c>
    </row>
    <row r="23" spans="2:8" s="22" customFormat="1" ht="15">
      <c r="B23" s="27">
        <f>B22+1</f>
        <v>8</v>
      </c>
      <c r="C23" s="53" t="s">
        <v>87</v>
      </c>
      <c r="D23" s="12" t="s">
        <v>86</v>
      </c>
      <c r="E23" s="34">
        <v>1</v>
      </c>
      <c r="F23" s="29" t="s">
        <v>103</v>
      </c>
      <c r="G23" s="77">
        <v>0</v>
      </c>
      <c r="H23" s="31">
        <f aca="true" t="shared" si="3" ref="H23:H34">E23*G23</f>
        <v>0</v>
      </c>
    </row>
    <row r="24" spans="2:8" s="22" customFormat="1" ht="15">
      <c r="B24" s="27">
        <f aca="true" t="shared" si="4" ref="B24:B34">B23+1</f>
        <v>9</v>
      </c>
      <c r="C24" s="53" t="s">
        <v>90</v>
      </c>
      <c r="D24" s="12" t="s">
        <v>49</v>
      </c>
      <c r="E24" s="34">
        <v>2</v>
      </c>
      <c r="F24" s="29" t="s">
        <v>103</v>
      </c>
      <c r="G24" s="77">
        <v>0</v>
      </c>
      <c r="H24" s="31">
        <f t="shared" si="3"/>
        <v>0</v>
      </c>
    </row>
    <row r="25" spans="2:8" s="22" customFormat="1" ht="15">
      <c r="B25" s="27">
        <f t="shared" si="4"/>
        <v>10</v>
      </c>
      <c r="C25" s="53" t="s">
        <v>88</v>
      </c>
      <c r="D25" s="12" t="s">
        <v>89</v>
      </c>
      <c r="E25" s="34">
        <v>1</v>
      </c>
      <c r="F25" s="29" t="s">
        <v>103</v>
      </c>
      <c r="G25" s="77">
        <v>0</v>
      </c>
      <c r="H25" s="31">
        <f t="shared" si="3"/>
        <v>0</v>
      </c>
    </row>
    <row r="26" spans="2:8" s="22" customFormat="1" ht="15">
      <c r="B26" s="27">
        <f t="shared" si="4"/>
        <v>11</v>
      </c>
      <c r="C26" s="53" t="s">
        <v>91</v>
      </c>
      <c r="D26" s="12" t="s">
        <v>92</v>
      </c>
      <c r="E26" s="34">
        <v>2</v>
      </c>
      <c r="F26" s="29" t="s">
        <v>103</v>
      </c>
      <c r="G26" s="77">
        <v>0</v>
      </c>
      <c r="H26" s="31">
        <f t="shared" si="3"/>
        <v>0</v>
      </c>
    </row>
    <row r="27" spans="2:8" s="22" customFormat="1" ht="15">
      <c r="B27" s="27">
        <f t="shared" si="4"/>
        <v>12</v>
      </c>
      <c r="C27" s="53" t="s">
        <v>94</v>
      </c>
      <c r="D27" s="12" t="s">
        <v>93</v>
      </c>
      <c r="E27" s="34">
        <v>1</v>
      </c>
      <c r="F27" s="29" t="s">
        <v>103</v>
      </c>
      <c r="G27" s="77">
        <v>0</v>
      </c>
      <c r="H27" s="31">
        <f t="shared" si="3"/>
        <v>0</v>
      </c>
    </row>
    <row r="28" spans="2:8" s="22" customFormat="1" ht="15">
      <c r="B28" s="27">
        <f t="shared" si="4"/>
        <v>13</v>
      </c>
      <c r="C28" s="53" t="s">
        <v>96</v>
      </c>
      <c r="D28" s="12" t="s">
        <v>50</v>
      </c>
      <c r="E28" s="34">
        <v>1</v>
      </c>
      <c r="F28" s="29" t="s">
        <v>103</v>
      </c>
      <c r="G28" s="77">
        <v>0</v>
      </c>
      <c r="H28" s="31">
        <f aca="true" t="shared" si="5" ref="H28">E28*G28</f>
        <v>0</v>
      </c>
    </row>
    <row r="29" spans="2:8" s="22" customFormat="1" ht="15">
      <c r="B29" s="27">
        <f t="shared" si="4"/>
        <v>14</v>
      </c>
      <c r="C29" s="53" t="s">
        <v>97</v>
      </c>
      <c r="D29" s="12" t="s">
        <v>22</v>
      </c>
      <c r="E29" s="34">
        <v>9</v>
      </c>
      <c r="F29" s="29" t="s">
        <v>103</v>
      </c>
      <c r="G29" s="77">
        <v>0</v>
      </c>
      <c r="H29" s="31">
        <f t="shared" si="3"/>
        <v>0</v>
      </c>
    </row>
    <row r="30" spans="2:8" s="22" customFormat="1" ht="15">
      <c r="B30" s="27">
        <f t="shared" si="4"/>
        <v>15</v>
      </c>
      <c r="C30" s="53" t="s">
        <v>98</v>
      </c>
      <c r="D30" s="12" t="s">
        <v>51</v>
      </c>
      <c r="E30" s="34">
        <v>2</v>
      </c>
      <c r="F30" s="29" t="s">
        <v>103</v>
      </c>
      <c r="G30" s="77">
        <v>0</v>
      </c>
      <c r="H30" s="31">
        <f t="shared" si="3"/>
        <v>0</v>
      </c>
    </row>
    <row r="31" spans="2:8" s="22" customFormat="1" ht="15">
      <c r="B31" s="27">
        <f t="shared" si="4"/>
        <v>16</v>
      </c>
      <c r="C31" s="74" t="s">
        <v>268</v>
      </c>
      <c r="D31" s="12" t="s">
        <v>95</v>
      </c>
      <c r="E31" s="34">
        <v>4</v>
      </c>
      <c r="F31" s="29" t="s">
        <v>103</v>
      </c>
      <c r="G31" s="77">
        <v>0</v>
      </c>
      <c r="H31" s="31">
        <f t="shared" si="3"/>
        <v>0</v>
      </c>
    </row>
    <row r="32" spans="2:8" s="22" customFormat="1" ht="15">
      <c r="B32" s="27">
        <f t="shared" si="4"/>
        <v>17</v>
      </c>
      <c r="C32" s="74" t="s">
        <v>266</v>
      </c>
      <c r="D32" s="12" t="s">
        <v>110</v>
      </c>
      <c r="E32" s="32">
        <v>6</v>
      </c>
      <c r="F32" s="29" t="s">
        <v>103</v>
      </c>
      <c r="G32" s="77">
        <v>0</v>
      </c>
      <c r="H32" s="31">
        <f t="shared" si="3"/>
        <v>0</v>
      </c>
    </row>
    <row r="33" spans="2:8" s="22" customFormat="1" ht="15">
      <c r="B33" s="27">
        <f t="shared" si="4"/>
        <v>18</v>
      </c>
      <c r="C33" s="74" t="s">
        <v>267</v>
      </c>
      <c r="D33" s="12" t="s">
        <v>111</v>
      </c>
      <c r="E33" s="32">
        <v>16</v>
      </c>
      <c r="F33" s="29" t="s">
        <v>103</v>
      </c>
      <c r="G33" s="77">
        <v>0</v>
      </c>
      <c r="H33" s="31">
        <f t="shared" si="3"/>
        <v>0</v>
      </c>
    </row>
    <row r="34" spans="2:8" s="22" customFormat="1" ht="15">
      <c r="B34" s="27">
        <f t="shared" si="4"/>
        <v>19</v>
      </c>
      <c r="C34" s="74" t="s">
        <v>274</v>
      </c>
      <c r="D34" s="12" t="s">
        <v>114</v>
      </c>
      <c r="E34" s="35">
        <v>2</v>
      </c>
      <c r="F34" s="29" t="s">
        <v>103</v>
      </c>
      <c r="G34" s="77">
        <v>0</v>
      </c>
      <c r="H34" s="31">
        <f t="shared" si="3"/>
        <v>0</v>
      </c>
    </row>
    <row r="35" spans="2:18" s="4" customFormat="1" ht="15">
      <c r="B35" s="132" t="s">
        <v>4</v>
      </c>
      <c r="C35" s="133"/>
      <c r="D35" s="126"/>
      <c r="E35" s="126"/>
      <c r="F35" s="126"/>
      <c r="G35" s="126"/>
      <c r="H35" s="127"/>
      <c r="N35" s="22"/>
      <c r="O35" s="22"/>
      <c r="P35" s="22"/>
      <c r="Q35" s="22"/>
      <c r="R35" s="22"/>
    </row>
    <row r="36" spans="2:18" s="4" customFormat="1" ht="15">
      <c r="B36" s="27">
        <f>B34+1</f>
        <v>20</v>
      </c>
      <c r="C36" s="53"/>
      <c r="D36" s="12" t="s">
        <v>52</v>
      </c>
      <c r="E36" s="61">
        <v>122.86</v>
      </c>
      <c r="F36" s="36" t="s">
        <v>6</v>
      </c>
      <c r="G36" s="77">
        <v>0</v>
      </c>
      <c r="H36" s="31">
        <f aca="true" t="shared" si="6" ref="H36:H98">E36*G36</f>
        <v>0</v>
      </c>
      <c r="N36" s="22"/>
      <c r="O36" s="22"/>
      <c r="P36" s="22"/>
      <c r="Q36" s="22"/>
      <c r="R36" s="22"/>
    </row>
    <row r="37" spans="2:18" s="4" customFormat="1" ht="15">
      <c r="B37" s="27"/>
      <c r="C37" s="74" t="s">
        <v>205</v>
      </c>
      <c r="D37" s="59" t="s">
        <v>161</v>
      </c>
      <c r="E37" s="62">
        <v>39.1</v>
      </c>
      <c r="F37" s="36"/>
      <c r="G37" s="30"/>
      <c r="H37" s="31"/>
      <c r="N37" s="22"/>
      <c r="O37" s="22"/>
      <c r="P37" s="22"/>
      <c r="Q37" s="22"/>
      <c r="R37" s="22"/>
    </row>
    <row r="38" spans="2:18" s="4" customFormat="1" ht="15">
      <c r="B38" s="27"/>
      <c r="C38" s="74" t="s">
        <v>209</v>
      </c>
      <c r="D38" s="59" t="s">
        <v>162</v>
      </c>
      <c r="E38" s="62">
        <v>31.2</v>
      </c>
      <c r="F38" s="36"/>
      <c r="G38" s="30"/>
      <c r="H38" s="31"/>
      <c r="N38" s="22"/>
      <c r="O38" s="22"/>
      <c r="P38" s="22"/>
      <c r="Q38" s="22"/>
      <c r="R38" s="22"/>
    </row>
    <row r="39" spans="2:18" s="4" customFormat="1" ht="15">
      <c r="B39" s="27"/>
      <c r="C39" s="74" t="s">
        <v>210</v>
      </c>
      <c r="D39" s="59" t="s">
        <v>163</v>
      </c>
      <c r="E39" s="62">
        <v>3.6</v>
      </c>
      <c r="F39" s="36"/>
      <c r="G39" s="30"/>
      <c r="H39" s="31"/>
      <c r="N39" s="22"/>
      <c r="O39" s="22"/>
      <c r="P39" s="22"/>
      <c r="Q39" s="22"/>
      <c r="R39" s="22"/>
    </row>
    <row r="40" spans="2:18" s="4" customFormat="1" ht="15">
      <c r="B40" s="27"/>
      <c r="C40" s="74" t="s">
        <v>211</v>
      </c>
      <c r="D40" s="59" t="s">
        <v>164</v>
      </c>
      <c r="E40" s="62">
        <v>10</v>
      </c>
      <c r="F40" s="36"/>
      <c r="G40" s="30"/>
      <c r="H40" s="31"/>
      <c r="N40" s="22"/>
      <c r="O40" s="22"/>
      <c r="P40" s="22"/>
      <c r="Q40" s="22"/>
      <c r="R40" s="22"/>
    </row>
    <row r="41" spans="2:18" s="4" customFormat="1" ht="15">
      <c r="B41" s="27"/>
      <c r="C41" s="74" t="s">
        <v>212</v>
      </c>
      <c r="D41" s="59" t="s">
        <v>165</v>
      </c>
      <c r="E41" s="62">
        <v>14.5</v>
      </c>
      <c r="F41" s="36"/>
      <c r="G41" s="30"/>
      <c r="H41" s="31"/>
      <c r="N41" s="22"/>
      <c r="O41" s="22"/>
      <c r="P41" s="22"/>
      <c r="Q41" s="22"/>
      <c r="R41" s="22"/>
    </row>
    <row r="42" spans="2:8" s="4" customFormat="1" ht="15">
      <c r="B42" s="27"/>
      <c r="C42" s="74" t="s">
        <v>213</v>
      </c>
      <c r="D42" s="59" t="s">
        <v>167</v>
      </c>
      <c r="E42" s="62">
        <v>2</v>
      </c>
      <c r="F42" s="36"/>
      <c r="G42" s="30"/>
      <c r="H42" s="31"/>
    </row>
    <row r="43" spans="2:8" s="4" customFormat="1" ht="15">
      <c r="B43" s="27"/>
      <c r="C43" s="74" t="s">
        <v>214</v>
      </c>
      <c r="D43" s="59" t="s">
        <v>166</v>
      </c>
      <c r="E43" s="62">
        <v>7.2</v>
      </c>
      <c r="F43" s="36"/>
      <c r="G43" s="30"/>
      <c r="H43" s="31"/>
    </row>
    <row r="44" spans="2:8" s="4" customFormat="1" ht="15">
      <c r="B44" s="27"/>
      <c r="C44" s="74" t="s">
        <v>215</v>
      </c>
      <c r="D44" s="59" t="s">
        <v>168</v>
      </c>
      <c r="E44" s="62">
        <v>4</v>
      </c>
      <c r="F44" s="36"/>
      <c r="G44" s="30"/>
      <c r="H44" s="31"/>
    </row>
    <row r="45" spans="2:8" s="4" customFormat="1" ht="15">
      <c r="B45" s="27"/>
      <c r="C45" s="74" t="s">
        <v>216</v>
      </c>
      <c r="D45" s="59" t="s">
        <v>169</v>
      </c>
      <c r="E45" s="62">
        <v>2.7</v>
      </c>
      <c r="F45" s="36"/>
      <c r="G45" s="30"/>
      <c r="H45" s="31"/>
    </row>
    <row r="46" spans="2:8" s="4" customFormat="1" ht="15">
      <c r="B46" s="27"/>
      <c r="C46" s="74" t="s">
        <v>217</v>
      </c>
      <c r="D46" s="59" t="s">
        <v>170</v>
      </c>
      <c r="E46" s="62">
        <v>1.5</v>
      </c>
      <c r="F46" s="36"/>
      <c r="G46" s="30"/>
      <c r="H46" s="31"/>
    </row>
    <row r="47" spans="2:8" s="4" customFormat="1" ht="15">
      <c r="B47" s="27"/>
      <c r="C47" s="74" t="s">
        <v>218</v>
      </c>
      <c r="D47" s="59" t="s">
        <v>171</v>
      </c>
      <c r="E47" s="62">
        <v>1.2</v>
      </c>
      <c r="F47" s="36"/>
      <c r="G47" s="30"/>
      <c r="H47" s="31"/>
    </row>
    <row r="48" spans="2:8" s="4" customFormat="1" ht="15">
      <c r="B48" s="27">
        <f>B36+1</f>
        <v>21</v>
      </c>
      <c r="C48" s="74" t="s">
        <v>219</v>
      </c>
      <c r="D48" s="12" t="s">
        <v>99</v>
      </c>
      <c r="E48" s="35">
        <v>2.8</v>
      </c>
      <c r="F48" s="29" t="s">
        <v>0</v>
      </c>
      <c r="G48" s="77">
        <v>0</v>
      </c>
      <c r="H48" s="31">
        <f t="shared" si="6"/>
        <v>0</v>
      </c>
    </row>
    <row r="49" spans="2:8" s="4" customFormat="1" ht="15">
      <c r="B49" s="27">
        <f aca="true" t="shared" si="7" ref="B37:B53">B48+1</f>
        <v>22</v>
      </c>
      <c r="C49" s="74" t="s">
        <v>220</v>
      </c>
      <c r="D49" s="12" t="s">
        <v>100</v>
      </c>
      <c r="E49" s="35">
        <v>3</v>
      </c>
      <c r="F49" s="29" t="s">
        <v>0</v>
      </c>
      <c r="G49" s="77">
        <v>0</v>
      </c>
      <c r="H49" s="31">
        <f t="shared" si="6"/>
        <v>0</v>
      </c>
    </row>
    <row r="50" spans="2:8" s="4" customFormat="1" ht="15">
      <c r="B50" s="27">
        <f t="shared" si="7"/>
        <v>23</v>
      </c>
      <c r="C50" s="74" t="s">
        <v>221</v>
      </c>
      <c r="D50" s="12" t="s">
        <v>101</v>
      </c>
      <c r="E50" s="35">
        <v>4.5</v>
      </c>
      <c r="F50" s="29" t="s">
        <v>0</v>
      </c>
      <c r="G50" s="77">
        <v>0</v>
      </c>
      <c r="H50" s="31">
        <f t="shared" si="6"/>
        <v>0</v>
      </c>
    </row>
    <row r="51" spans="2:8" s="4" customFormat="1" ht="15">
      <c r="B51" s="27">
        <f t="shared" si="7"/>
        <v>24</v>
      </c>
      <c r="C51" s="74" t="s">
        <v>222</v>
      </c>
      <c r="D51" s="12" t="s">
        <v>105</v>
      </c>
      <c r="E51" s="35">
        <v>1</v>
      </c>
      <c r="F51" s="29" t="s">
        <v>0</v>
      </c>
      <c r="G51" s="77">
        <v>0</v>
      </c>
      <c r="H51" s="31">
        <f t="shared" si="6"/>
        <v>0</v>
      </c>
    </row>
    <row r="52" spans="2:8" s="4" customFormat="1" ht="15">
      <c r="B52" s="27">
        <f t="shared" si="7"/>
        <v>25</v>
      </c>
      <c r="C52" s="74" t="s">
        <v>223</v>
      </c>
      <c r="D52" s="12" t="s">
        <v>106</v>
      </c>
      <c r="E52" s="35">
        <v>1</v>
      </c>
      <c r="F52" s="29" t="s">
        <v>0</v>
      </c>
      <c r="G52" s="77">
        <v>0</v>
      </c>
      <c r="H52" s="31">
        <f t="shared" si="6"/>
        <v>0</v>
      </c>
    </row>
    <row r="53" spans="2:8" s="4" customFormat="1" ht="15">
      <c r="B53" s="27">
        <f t="shared" si="7"/>
        <v>26</v>
      </c>
      <c r="C53" s="74" t="s">
        <v>224</v>
      </c>
      <c r="D53" s="12" t="s">
        <v>107</v>
      </c>
      <c r="E53" s="35">
        <v>1</v>
      </c>
      <c r="F53" s="29" t="s">
        <v>0</v>
      </c>
      <c r="G53" s="77">
        <v>0</v>
      </c>
      <c r="H53" s="31">
        <f t="shared" si="6"/>
        <v>0</v>
      </c>
    </row>
    <row r="54" spans="2:8" s="4" customFormat="1" ht="15">
      <c r="B54" s="132" t="s">
        <v>280</v>
      </c>
      <c r="C54" s="133"/>
      <c r="D54" s="126"/>
      <c r="E54" s="126"/>
      <c r="F54" s="126"/>
      <c r="G54" s="126"/>
      <c r="H54" s="127"/>
    </row>
    <row r="55" spans="2:8" s="4" customFormat="1" ht="15">
      <c r="B55" s="27">
        <f>B53+1</f>
        <v>27</v>
      </c>
      <c r="C55" s="53"/>
      <c r="D55" s="12" t="s">
        <v>53</v>
      </c>
      <c r="E55" s="61">
        <v>72.65</v>
      </c>
      <c r="F55" s="36" t="s">
        <v>6</v>
      </c>
      <c r="G55" s="77">
        <v>0</v>
      </c>
      <c r="H55" s="31">
        <f aca="true" t="shared" si="8" ref="H55">E55*G55</f>
        <v>0</v>
      </c>
    </row>
    <row r="56" spans="2:8" s="4" customFormat="1" ht="15">
      <c r="B56" s="27"/>
      <c r="C56" s="74" t="s">
        <v>207</v>
      </c>
      <c r="D56" s="59" t="s">
        <v>172</v>
      </c>
      <c r="E56" s="60">
        <v>1.42</v>
      </c>
      <c r="F56" s="63"/>
      <c r="G56" s="30"/>
      <c r="H56" s="31"/>
    </row>
    <row r="57" spans="2:8" s="4" customFormat="1" ht="15">
      <c r="B57" s="27"/>
      <c r="C57" s="74" t="s">
        <v>208</v>
      </c>
      <c r="D57" s="59" t="s">
        <v>173</v>
      </c>
      <c r="E57" s="60">
        <v>0.86</v>
      </c>
      <c r="F57" s="63"/>
      <c r="G57" s="30"/>
      <c r="H57" s="31"/>
    </row>
    <row r="58" spans="2:8" s="4" customFormat="1" ht="15">
      <c r="B58" s="27"/>
      <c r="C58" s="74" t="s">
        <v>226</v>
      </c>
      <c r="D58" s="59" t="s">
        <v>174</v>
      </c>
      <c r="E58" s="60">
        <v>1.06</v>
      </c>
      <c r="F58" s="63"/>
      <c r="G58" s="30"/>
      <c r="H58" s="31"/>
    </row>
    <row r="59" spans="2:8" s="4" customFormat="1" ht="15">
      <c r="B59" s="27"/>
      <c r="C59" s="74" t="s">
        <v>227</v>
      </c>
      <c r="D59" s="59" t="s">
        <v>175</v>
      </c>
      <c r="E59" s="64">
        <v>1.98</v>
      </c>
      <c r="F59" s="65"/>
      <c r="G59" s="30"/>
      <c r="H59" s="31"/>
    </row>
    <row r="60" spans="2:8" s="4" customFormat="1" ht="15">
      <c r="B60" s="27"/>
      <c r="C60" s="74" t="s">
        <v>228</v>
      </c>
      <c r="D60" s="59" t="s">
        <v>176</v>
      </c>
      <c r="E60" s="64">
        <v>0.48</v>
      </c>
      <c r="F60" s="65"/>
      <c r="G60" s="30"/>
      <c r="H60" s="31"/>
    </row>
    <row r="61" spans="2:8" s="4" customFormat="1" ht="15">
      <c r="B61" s="27"/>
      <c r="C61" s="74" t="s">
        <v>229</v>
      </c>
      <c r="D61" s="59" t="s">
        <v>177</v>
      </c>
      <c r="E61" s="64">
        <v>3.8</v>
      </c>
      <c r="F61" s="65"/>
      <c r="G61" s="30"/>
      <c r="H61" s="31"/>
    </row>
    <row r="62" spans="2:8" s="4" customFormat="1" ht="15">
      <c r="B62" s="27"/>
      <c r="C62" s="74" t="s">
        <v>230</v>
      </c>
      <c r="D62" s="59" t="s">
        <v>178</v>
      </c>
      <c r="E62" s="64">
        <v>2.86</v>
      </c>
      <c r="F62" s="65"/>
      <c r="G62" s="30"/>
      <c r="H62" s="31"/>
    </row>
    <row r="63" spans="2:8" s="4" customFormat="1" ht="15">
      <c r="B63" s="27"/>
      <c r="C63" s="74" t="s">
        <v>231</v>
      </c>
      <c r="D63" s="59" t="s">
        <v>179</v>
      </c>
      <c r="E63" s="64">
        <v>1.65</v>
      </c>
      <c r="F63" s="65"/>
      <c r="G63" s="30"/>
      <c r="H63" s="31"/>
    </row>
    <row r="64" spans="2:8" s="4" customFormat="1" ht="15">
      <c r="B64" s="27"/>
      <c r="C64" s="74" t="s">
        <v>232</v>
      </c>
      <c r="D64" s="59" t="s">
        <v>180</v>
      </c>
      <c r="E64" s="64">
        <v>1.95</v>
      </c>
      <c r="F64" s="65"/>
      <c r="G64" s="30"/>
      <c r="H64" s="31"/>
    </row>
    <row r="65" spans="2:8" s="4" customFormat="1" ht="15">
      <c r="B65" s="27"/>
      <c r="C65" s="74" t="s">
        <v>233</v>
      </c>
      <c r="D65" s="59" t="s">
        <v>181</v>
      </c>
      <c r="E65" s="64">
        <v>1.44</v>
      </c>
      <c r="F65" s="65"/>
      <c r="G65" s="30"/>
      <c r="H65" s="31"/>
    </row>
    <row r="66" spans="2:8" s="4" customFormat="1" ht="15">
      <c r="B66" s="27"/>
      <c r="C66" s="74" t="s">
        <v>234</v>
      </c>
      <c r="D66" s="59" t="s">
        <v>182</v>
      </c>
      <c r="E66" s="64">
        <v>2.44</v>
      </c>
      <c r="F66" s="65"/>
      <c r="G66" s="30"/>
      <c r="H66" s="31"/>
    </row>
    <row r="67" spans="2:8" s="4" customFormat="1" ht="15">
      <c r="B67" s="27"/>
      <c r="C67" s="74" t="s">
        <v>235</v>
      </c>
      <c r="D67" s="59" t="s">
        <v>183</v>
      </c>
      <c r="E67" s="64">
        <v>2.04</v>
      </c>
      <c r="F67" s="65"/>
      <c r="G67" s="30"/>
      <c r="H67" s="31"/>
    </row>
    <row r="68" spans="2:8" s="4" customFormat="1" ht="15">
      <c r="B68" s="27"/>
      <c r="C68" s="74" t="s">
        <v>236</v>
      </c>
      <c r="D68" s="59" t="s">
        <v>182</v>
      </c>
      <c r="E68" s="64">
        <v>4.72</v>
      </c>
      <c r="F68" s="65"/>
      <c r="G68" s="30"/>
      <c r="H68" s="31"/>
    </row>
    <row r="69" spans="2:8" s="4" customFormat="1" ht="15">
      <c r="B69" s="27"/>
      <c r="C69" s="74" t="s">
        <v>237</v>
      </c>
      <c r="D69" s="59" t="s">
        <v>177</v>
      </c>
      <c r="E69" s="64">
        <v>4.08</v>
      </c>
      <c r="F69" s="65"/>
      <c r="G69" s="30"/>
      <c r="H69" s="31"/>
    </row>
    <row r="70" spans="2:8" s="4" customFormat="1" ht="15">
      <c r="B70" s="27"/>
      <c r="C70" s="74" t="s">
        <v>238</v>
      </c>
      <c r="D70" s="59" t="s">
        <v>184</v>
      </c>
      <c r="E70" s="64">
        <v>1.42</v>
      </c>
      <c r="F70" s="65"/>
      <c r="G70" s="30"/>
      <c r="H70" s="31"/>
    </row>
    <row r="71" spans="2:8" s="4" customFormat="1" ht="15">
      <c r="B71" s="27"/>
      <c r="C71" s="74" t="s">
        <v>239</v>
      </c>
      <c r="D71" s="59" t="s">
        <v>185</v>
      </c>
      <c r="E71" s="64">
        <v>5.24</v>
      </c>
      <c r="F71" s="65"/>
      <c r="G71" s="30"/>
      <c r="H71" s="31"/>
    </row>
    <row r="72" spans="2:8" s="4" customFormat="1" ht="15">
      <c r="B72" s="27"/>
      <c r="C72" s="74" t="s">
        <v>240</v>
      </c>
      <c r="D72" s="59" t="s">
        <v>186</v>
      </c>
      <c r="E72" s="64">
        <v>3.82</v>
      </c>
      <c r="F72" s="65"/>
      <c r="G72" s="30"/>
      <c r="H72" s="31"/>
    </row>
    <row r="73" spans="2:8" s="4" customFormat="1" ht="15">
      <c r="B73" s="27"/>
      <c r="C73" s="74" t="s">
        <v>206</v>
      </c>
      <c r="D73" s="59" t="s">
        <v>187</v>
      </c>
      <c r="E73" s="64">
        <v>2.48</v>
      </c>
      <c r="F73" s="65"/>
      <c r="G73" s="30"/>
      <c r="H73" s="31"/>
    </row>
    <row r="74" spans="2:8" s="4" customFormat="1" ht="15">
      <c r="B74" s="27"/>
      <c r="C74" s="74" t="s">
        <v>243</v>
      </c>
      <c r="D74" s="59" t="s">
        <v>188</v>
      </c>
      <c r="E74" s="64">
        <v>1.82</v>
      </c>
      <c r="F74" s="65"/>
      <c r="G74" s="30"/>
      <c r="H74" s="31"/>
    </row>
    <row r="75" spans="2:8" s="4" customFormat="1" ht="15">
      <c r="B75" s="27"/>
      <c r="C75" s="74" t="s">
        <v>244</v>
      </c>
      <c r="D75" s="59" t="s">
        <v>269</v>
      </c>
      <c r="E75" s="64">
        <v>1.46</v>
      </c>
      <c r="F75" s="65"/>
      <c r="G75" s="30"/>
      <c r="H75" s="31"/>
    </row>
    <row r="76" spans="2:8" s="4" customFormat="1" ht="15">
      <c r="B76" s="27"/>
      <c r="C76" s="74" t="s">
        <v>246</v>
      </c>
      <c r="D76" s="59" t="s">
        <v>189</v>
      </c>
      <c r="E76" s="64">
        <v>3.42</v>
      </c>
      <c r="F76" s="65"/>
      <c r="G76" s="30"/>
      <c r="H76" s="31"/>
    </row>
    <row r="77" spans="2:8" s="4" customFormat="1" ht="15">
      <c r="B77" s="27"/>
      <c r="C77" s="74" t="s">
        <v>247</v>
      </c>
      <c r="D77" s="59" t="s">
        <v>190</v>
      </c>
      <c r="E77" s="64">
        <v>2</v>
      </c>
      <c r="F77" s="65"/>
      <c r="G77" s="30"/>
      <c r="H77" s="31"/>
    </row>
    <row r="78" spans="2:8" s="4" customFormat="1" ht="15">
      <c r="B78" s="27"/>
      <c r="C78" s="74" t="s">
        <v>248</v>
      </c>
      <c r="D78" s="59" t="s">
        <v>191</v>
      </c>
      <c r="E78" s="64">
        <v>0.25</v>
      </c>
      <c r="F78" s="65"/>
      <c r="G78" s="30"/>
      <c r="H78" s="31"/>
    </row>
    <row r="79" spans="2:8" s="4" customFormat="1" ht="15">
      <c r="B79" s="27"/>
      <c r="C79" s="74" t="s">
        <v>249</v>
      </c>
      <c r="D79" s="59" t="s">
        <v>192</v>
      </c>
      <c r="E79" s="64">
        <v>0.32</v>
      </c>
      <c r="F79" s="65"/>
      <c r="G79" s="30"/>
      <c r="H79" s="31"/>
    </row>
    <row r="80" spans="2:8" s="4" customFormat="1" ht="15">
      <c r="B80" s="27"/>
      <c r="C80" s="74" t="s">
        <v>250</v>
      </c>
      <c r="D80" s="59" t="s">
        <v>193</v>
      </c>
      <c r="E80" s="64">
        <v>0.36</v>
      </c>
      <c r="F80" s="65"/>
      <c r="G80" s="30"/>
      <c r="H80" s="31"/>
    </row>
    <row r="81" spans="2:8" s="4" customFormat="1" ht="15">
      <c r="B81" s="27"/>
      <c r="C81" s="74" t="s">
        <v>251</v>
      </c>
      <c r="D81" s="59" t="s">
        <v>194</v>
      </c>
      <c r="E81" s="64">
        <v>0.4</v>
      </c>
      <c r="F81" s="65"/>
      <c r="G81" s="30"/>
      <c r="H81" s="31"/>
    </row>
    <row r="82" spans="2:8" s="4" customFormat="1" ht="15">
      <c r="B82" s="27"/>
      <c r="C82" s="74" t="s">
        <v>252</v>
      </c>
      <c r="D82" s="59" t="s">
        <v>195</v>
      </c>
      <c r="E82" s="64">
        <v>1.88</v>
      </c>
      <c r="F82" s="65"/>
      <c r="G82" s="30"/>
      <c r="H82" s="31"/>
    </row>
    <row r="83" spans="2:8" s="4" customFormat="1" ht="15">
      <c r="B83" s="27"/>
      <c r="C83" s="74" t="s">
        <v>253</v>
      </c>
      <c r="D83" s="59" t="s">
        <v>196</v>
      </c>
      <c r="E83" s="64">
        <v>0.76</v>
      </c>
      <c r="F83" s="65"/>
      <c r="G83" s="30"/>
      <c r="H83" s="31"/>
    </row>
    <row r="84" spans="2:8" s="4" customFormat="1" ht="15">
      <c r="B84" s="27"/>
      <c r="C84" s="74" t="s">
        <v>254</v>
      </c>
      <c r="D84" s="59" t="s">
        <v>197</v>
      </c>
      <c r="E84" s="64">
        <v>1.4</v>
      </c>
      <c r="F84" s="65"/>
      <c r="G84" s="30"/>
      <c r="H84" s="31"/>
    </row>
    <row r="85" spans="2:8" s="4" customFormat="1" ht="15">
      <c r="B85" s="27"/>
      <c r="C85" s="74" t="s">
        <v>255</v>
      </c>
      <c r="D85" s="59" t="s">
        <v>198</v>
      </c>
      <c r="E85" s="64">
        <v>0.96</v>
      </c>
      <c r="F85" s="65"/>
      <c r="G85" s="30"/>
      <c r="H85" s="31"/>
    </row>
    <row r="86" spans="2:8" s="4" customFormat="1" ht="15">
      <c r="B86" s="27"/>
      <c r="C86" s="74" t="s">
        <v>256</v>
      </c>
      <c r="D86" s="59" t="s">
        <v>199</v>
      </c>
      <c r="E86" s="64">
        <v>3.78</v>
      </c>
      <c r="F86" s="65"/>
      <c r="G86" s="30"/>
      <c r="H86" s="31"/>
    </row>
    <row r="87" spans="2:8" s="4" customFormat="1" ht="15">
      <c r="B87" s="27"/>
      <c r="C87" s="74" t="s">
        <v>257</v>
      </c>
      <c r="D87" s="59" t="s">
        <v>200</v>
      </c>
      <c r="E87" s="64">
        <v>1.34</v>
      </c>
      <c r="F87" s="65"/>
      <c r="G87" s="30"/>
      <c r="H87" s="31"/>
    </row>
    <row r="88" spans="2:8" s="4" customFormat="1" ht="15">
      <c r="B88" s="27"/>
      <c r="C88" s="74" t="s">
        <v>258</v>
      </c>
      <c r="D88" s="59" t="s">
        <v>201</v>
      </c>
      <c r="E88" s="64">
        <v>2.32</v>
      </c>
      <c r="F88" s="65"/>
      <c r="G88" s="30"/>
      <c r="H88" s="31"/>
    </row>
    <row r="89" spans="2:8" s="4" customFormat="1" ht="15">
      <c r="B89" s="27"/>
      <c r="C89" s="74" t="s">
        <v>259</v>
      </c>
      <c r="D89" s="59" t="s">
        <v>202</v>
      </c>
      <c r="E89" s="64">
        <v>0.96</v>
      </c>
      <c r="F89" s="65"/>
      <c r="G89" s="30"/>
      <c r="H89" s="31"/>
    </row>
    <row r="90" spans="2:8" s="4" customFormat="1" ht="15">
      <c r="B90" s="27"/>
      <c r="C90" s="74" t="s">
        <v>260</v>
      </c>
      <c r="D90" s="59" t="s">
        <v>245</v>
      </c>
      <c r="E90" s="64">
        <v>0.76</v>
      </c>
      <c r="F90" s="65"/>
      <c r="G90" s="30"/>
      <c r="H90" s="31"/>
    </row>
    <row r="91" spans="2:8" s="4" customFormat="1" ht="15">
      <c r="B91" s="27"/>
      <c r="C91" s="74" t="s">
        <v>261</v>
      </c>
      <c r="D91" s="59" t="s">
        <v>264</v>
      </c>
      <c r="E91" s="64">
        <v>0.72</v>
      </c>
      <c r="F91" s="65"/>
      <c r="G91" s="30"/>
      <c r="H91" s="31"/>
    </row>
    <row r="92" spans="2:8" s="4" customFormat="1" ht="15">
      <c r="B92" s="27"/>
      <c r="C92" s="74" t="s">
        <v>262</v>
      </c>
      <c r="D92" s="59" t="s">
        <v>265</v>
      </c>
      <c r="E92" s="64">
        <v>0.54</v>
      </c>
      <c r="F92" s="65"/>
      <c r="G92" s="30"/>
      <c r="H92" s="31"/>
    </row>
    <row r="93" spans="2:8" s="4" customFormat="1" ht="15">
      <c r="B93" s="27">
        <f>B55+1</f>
        <v>28</v>
      </c>
      <c r="C93" s="74" t="s">
        <v>263</v>
      </c>
      <c r="D93" s="12" t="s">
        <v>112</v>
      </c>
      <c r="E93" s="35">
        <v>3</v>
      </c>
      <c r="F93" s="29" t="s">
        <v>103</v>
      </c>
      <c r="G93" s="77">
        <v>0</v>
      </c>
      <c r="H93" s="31">
        <f aca="true" t="shared" si="9" ref="H93:H94">E93*G93</f>
        <v>0</v>
      </c>
    </row>
    <row r="94" spans="2:8" s="4" customFormat="1" ht="15">
      <c r="B94" s="27">
        <f aca="true" t="shared" si="10" ref="B94:B96">B93+1</f>
        <v>29</v>
      </c>
      <c r="C94" s="74" t="s">
        <v>242</v>
      </c>
      <c r="D94" s="12" t="s">
        <v>104</v>
      </c>
      <c r="E94" s="35">
        <v>1</v>
      </c>
      <c r="F94" s="29" t="s">
        <v>103</v>
      </c>
      <c r="G94" s="77">
        <v>0</v>
      </c>
      <c r="H94" s="31">
        <f t="shared" si="9"/>
        <v>0</v>
      </c>
    </row>
    <row r="95" spans="2:8" s="4" customFormat="1" ht="15">
      <c r="B95" s="27">
        <f>B94+1</f>
        <v>30</v>
      </c>
      <c r="C95" s="74" t="s">
        <v>241</v>
      </c>
      <c r="D95" s="12" t="s">
        <v>102</v>
      </c>
      <c r="E95" s="35">
        <v>2</v>
      </c>
      <c r="F95" s="29" t="s">
        <v>103</v>
      </c>
      <c r="G95" s="77">
        <v>0</v>
      </c>
      <c r="H95" s="31">
        <f t="shared" si="6"/>
        <v>0</v>
      </c>
    </row>
    <row r="96" spans="2:8" s="4" customFormat="1" ht="15">
      <c r="B96" s="27">
        <f t="shared" si="10"/>
        <v>31</v>
      </c>
      <c r="C96" s="74"/>
      <c r="D96" s="12" t="s">
        <v>113</v>
      </c>
      <c r="E96" s="35">
        <v>2</v>
      </c>
      <c r="F96" s="29" t="s">
        <v>103</v>
      </c>
      <c r="G96" s="77">
        <v>0</v>
      </c>
      <c r="H96" s="31">
        <f t="shared" si="6"/>
        <v>0</v>
      </c>
    </row>
    <row r="97" spans="2:8" s="4" customFormat="1" ht="15">
      <c r="B97" s="132" t="s">
        <v>281</v>
      </c>
      <c r="C97" s="133"/>
      <c r="D97" s="126"/>
      <c r="E97" s="126"/>
      <c r="F97" s="126"/>
      <c r="G97" s="126"/>
      <c r="H97" s="127"/>
    </row>
    <row r="98" spans="2:8" s="4" customFormat="1" ht="15">
      <c r="B98" s="27">
        <f>B96+1</f>
        <v>32</v>
      </c>
      <c r="C98" s="53"/>
      <c r="D98" s="12" t="s">
        <v>108</v>
      </c>
      <c r="E98" s="32">
        <v>8.6</v>
      </c>
      <c r="F98" s="29" t="s">
        <v>6</v>
      </c>
      <c r="G98" s="77">
        <v>0</v>
      </c>
      <c r="H98" s="31">
        <f t="shared" si="6"/>
        <v>0</v>
      </c>
    </row>
    <row r="99" spans="2:8" s="4" customFormat="1" ht="15">
      <c r="B99" s="132" t="s">
        <v>20</v>
      </c>
      <c r="C99" s="133"/>
      <c r="D99" s="126"/>
      <c r="E99" s="126"/>
      <c r="F99" s="126"/>
      <c r="G99" s="126"/>
      <c r="H99" s="127"/>
    </row>
    <row r="100" spans="2:8" s="4" customFormat="1" ht="15">
      <c r="B100" s="33">
        <f>B98+1</f>
        <v>33</v>
      </c>
      <c r="C100" s="54"/>
      <c r="D100" s="12" t="s">
        <v>54</v>
      </c>
      <c r="E100" s="32">
        <v>4</v>
      </c>
      <c r="F100" s="29" t="s">
        <v>103</v>
      </c>
      <c r="G100" s="77">
        <v>0</v>
      </c>
      <c r="H100" s="31">
        <f aca="true" t="shared" si="11" ref="H100:H101">E100*G100</f>
        <v>0</v>
      </c>
    </row>
    <row r="101" spans="2:8" s="4" customFormat="1" ht="15">
      <c r="B101" s="27">
        <f aca="true" t="shared" si="12" ref="B101">B100+1</f>
        <v>34</v>
      </c>
      <c r="C101" s="53"/>
      <c r="D101" s="12" t="s">
        <v>36</v>
      </c>
      <c r="E101" s="34">
        <v>1</v>
      </c>
      <c r="F101" s="29" t="s">
        <v>103</v>
      </c>
      <c r="G101" s="77">
        <v>0</v>
      </c>
      <c r="H101" s="31">
        <f t="shared" si="11"/>
        <v>0</v>
      </c>
    </row>
    <row r="102" spans="2:10" s="22" customFormat="1" ht="15">
      <c r="B102" s="83" t="s">
        <v>28</v>
      </c>
      <c r="C102" s="84"/>
      <c r="D102" s="85"/>
      <c r="E102" s="85"/>
      <c r="F102" s="85"/>
      <c r="G102" s="85"/>
      <c r="H102" s="86"/>
      <c r="J102" s="57"/>
    </row>
    <row r="103" spans="2:10" s="22" customFormat="1" ht="15">
      <c r="B103" s="66">
        <f>B101+1</f>
        <v>35</v>
      </c>
      <c r="C103" s="70"/>
      <c r="D103" s="73" t="s">
        <v>203</v>
      </c>
      <c r="E103" s="34">
        <v>1</v>
      </c>
      <c r="F103" s="29" t="s">
        <v>27</v>
      </c>
      <c r="G103" s="77">
        <v>0</v>
      </c>
      <c r="H103" s="67">
        <f aca="true" t="shared" si="13" ref="H103:H116">E103*G103</f>
        <v>0</v>
      </c>
      <c r="J103" s="57"/>
    </row>
    <row r="104" spans="2:8" s="22" customFormat="1" ht="15">
      <c r="B104" s="66">
        <f aca="true" t="shared" si="14" ref="B104:B108">B103+1</f>
        <v>36</v>
      </c>
      <c r="C104" s="72"/>
      <c r="D104" s="12" t="s">
        <v>115</v>
      </c>
      <c r="E104" s="34">
        <v>1</v>
      </c>
      <c r="F104" s="29" t="s">
        <v>27</v>
      </c>
      <c r="G104" s="77">
        <v>0</v>
      </c>
      <c r="H104" s="67">
        <f t="shared" si="13"/>
        <v>0</v>
      </c>
    </row>
    <row r="105" spans="2:8" s="22" customFormat="1" ht="15">
      <c r="B105" s="66">
        <f t="shared" si="14"/>
        <v>37</v>
      </c>
      <c r="C105" s="72"/>
      <c r="D105" s="12" t="s">
        <v>276</v>
      </c>
      <c r="E105" s="32">
        <v>20</v>
      </c>
      <c r="F105" s="29" t="s">
        <v>0</v>
      </c>
      <c r="G105" s="77">
        <v>0</v>
      </c>
      <c r="H105" s="67">
        <f t="shared" si="13"/>
        <v>0</v>
      </c>
    </row>
    <row r="106" spans="2:8" s="22" customFormat="1" ht="15">
      <c r="B106" s="66">
        <f t="shared" si="14"/>
        <v>38</v>
      </c>
      <c r="C106" s="72"/>
      <c r="D106" s="12" t="s">
        <v>277</v>
      </c>
      <c r="E106" s="32">
        <v>275</v>
      </c>
      <c r="F106" s="29" t="s">
        <v>0</v>
      </c>
      <c r="G106" s="77">
        <v>0</v>
      </c>
      <c r="H106" s="67">
        <f t="shared" si="13"/>
        <v>0</v>
      </c>
    </row>
    <row r="107" spans="2:8" s="22" customFormat="1" ht="15">
      <c r="B107" s="66">
        <f t="shared" si="14"/>
        <v>39</v>
      </c>
      <c r="C107" s="72"/>
      <c r="D107" s="12" t="s">
        <v>278</v>
      </c>
      <c r="E107" s="32">
        <v>40</v>
      </c>
      <c r="F107" s="29" t="s">
        <v>0</v>
      </c>
      <c r="G107" s="77">
        <v>0</v>
      </c>
      <c r="H107" s="67">
        <f t="shared" si="13"/>
        <v>0</v>
      </c>
    </row>
    <row r="108" spans="2:8" s="22" customFormat="1" ht="15">
      <c r="B108" s="66">
        <f t="shared" si="14"/>
        <v>40</v>
      </c>
      <c r="C108" s="72"/>
      <c r="D108" s="12" t="s">
        <v>116</v>
      </c>
      <c r="E108" s="34">
        <v>4</v>
      </c>
      <c r="F108" s="29" t="s">
        <v>103</v>
      </c>
      <c r="G108" s="77">
        <v>0</v>
      </c>
      <c r="H108" s="67">
        <f t="shared" si="13"/>
        <v>0</v>
      </c>
    </row>
    <row r="109" spans="2:8" s="22" customFormat="1" ht="15">
      <c r="B109" s="66">
        <f aca="true" t="shared" si="15" ref="B109:B116">B108+1</f>
        <v>41</v>
      </c>
      <c r="C109" s="72"/>
      <c r="D109" s="12" t="s">
        <v>117</v>
      </c>
      <c r="E109" s="34">
        <v>20</v>
      </c>
      <c r="F109" s="29" t="s">
        <v>103</v>
      </c>
      <c r="G109" s="77">
        <v>0</v>
      </c>
      <c r="H109" s="67">
        <f t="shared" si="13"/>
        <v>0</v>
      </c>
    </row>
    <row r="110" spans="2:8" s="22" customFormat="1" ht="15">
      <c r="B110" s="66">
        <f t="shared" si="15"/>
        <v>42</v>
      </c>
      <c r="C110" s="72"/>
      <c r="D110" s="12" t="s">
        <v>118</v>
      </c>
      <c r="E110" s="34">
        <v>30</v>
      </c>
      <c r="F110" s="29" t="s">
        <v>0</v>
      </c>
      <c r="G110" s="77">
        <v>0</v>
      </c>
      <c r="H110" s="67">
        <f t="shared" si="13"/>
        <v>0</v>
      </c>
    </row>
    <row r="111" spans="2:8" s="22" customFormat="1" ht="15">
      <c r="B111" s="66">
        <f t="shared" si="15"/>
        <v>43</v>
      </c>
      <c r="C111" s="72"/>
      <c r="D111" s="12" t="s">
        <v>119</v>
      </c>
      <c r="E111" s="34">
        <v>45</v>
      </c>
      <c r="F111" s="29" t="s">
        <v>0</v>
      </c>
      <c r="G111" s="77">
        <v>0</v>
      </c>
      <c r="H111" s="67">
        <f t="shared" si="13"/>
        <v>0</v>
      </c>
    </row>
    <row r="112" spans="2:8" s="22" customFormat="1" ht="15">
      <c r="B112" s="27">
        <f t="shared" si="15"/>
        <v>44</v>
      </c>
      <c r="C112" s="54"/>
      <c r="D112" s="12" t="s">
        <v>120</v>
      </c>
      <c r="E112" s="34">
        <v>1</v>
      </c>
      <c r="F112" s="29" t="s">
        <v>27</v>
      </c>
      <c r="G112" s="77">
        <v>0</v>
      </c>
      <c r="H112" s="31">
        <f t="shared" si="13"/>
        <v>0</v>
      </c>
    </row>
    <row r="113" spans="2:8" s="22" customFormat="1" ht="15">
      <c r="B113" s="27">
        <f t="shared" si="15"/>
        <v>45</v>
      </c>
      <c r="C113" s="54"/>
      <c r="D113" s="12" t="s">
        <v>121</v>
      </c>
      <c r="E113" s="34">
        <v>1</v>
      </c>
      <c r="F113" s="29" t="s">
        <v>27</v>
      </c>
      <c r="G113" s="77">
        <v>0</v>
      </c>
      <c r="H113" s="31">
        <f t="shared" si="13"/>
        <v>0</v>
      </c>
    </row>
    <row r="114" spans="2:8" s="22" customFormat="1" ht="15">
      <c r="B114" s="27">
        <f t="shared" si="15"/>
        <v>46</v>
      </c>
      <c r="C114" s="54"/>
      <c r="D114" s="8" t="s">
        <v>160</v>
      </c>
      <c r="E114" s="40">
        <v>1</v>
      </c>
      <c r="F114" s="9" t="s">
        <v>27</v>
      </c>
      <c r="G114" s="77">
        <v>0</v>
      </c>
      <c r="H114" s="31">
        <f t="shared" si="13"/>
        <v>0</v>
      </c>
    </row>
    <row r="115" spans="2:8" s="22" customFormat="1" ht="15">
      <c r="B115" s="27">
        <f t="shared" si="15"/>
        <v>47</v>
      </c>
      <c r="C115" s="54"/>
      <c r="D115" s="12" t="s">
        <v>29</v>
      </c>
      <c r="E115" s="34">
        <v>1</v>
      </c>
      <c r="F115" s="29" t="s">
        <v>27</v>
      </c>
      <c r="G115" s="77">
        <v>0</v>
      </c>
      <c r="H115" s="31">
        <f t="shared" si="13"/>
        <v>0</v>
      </c>
    </row>
    <row r="116" spans="2:8" s="22" customFormat="1" ht="15">
      <c r="B116" s="27">
        <f t="shared" si="15"/>
        <v>48</v>
      </c>
      <c r="C116" s="54"/>
      <c r="D116" s="12" t="s">
        <v>30</v>
      </c>
      <c r="E116" s="34">
        <v>1</v>
      </c>
      <c r="F116" s="29" t="s">
        <v>27</v>
      </c>
      <c r="G116" s="77">
        <v>0</v>
      </c>
      <c r="H116" s="31">
        <f t="shared" si="13"/>
        <v>0</v>
      </c>
    </row>
    <row r="117" spans="2:8" s="22" customFormat="1" ht="15">
      <c r="B117" s="83" t="s">
        <v>122</v>
      </c>
      <c r="C117" s="84"/>
      <c r="D117" s="85"/>
      <c r="E117" s="85"/>
      <c r="F117" s="85"/>
      <c r="G117" s="85"/>
      <c r="H117" s="86"/>
    </row>
    <row r="118" spans="2:8" s="22" customFormat="1" ht="15">
      <c r="B118" s="27">
        <f>B116+1</f>
        <v>49</v>
      </c>
      <c r="C118" s="29"/>
      <c r="D118" s="12" t="s">
        <v>57</v>
      </c>
      <c r="E118" s="34">
        <v>1</v>
      </c>
      <c r="F118" s="29" t="s">
        <v>103</v>
      </c>
      <c r="G118" s="77">
        <v>0</v>
      </c>
      <c r="H118" s="23">
        <f>E118*G118</f>
        <v>0</v>
      </c>
    </row>
    <row r="119" spans="2:8" s="22" customFormat="1" ht="15">
      <c r="B119" s="27">
        <f>B118+1</f>
        <v>50</v>
      </c>
      <c r="C119" s="29"/>
      <c r="D119" s="36" t="s">
        <v>32</v>
      </c>
      <c r="E119" s="32">
        <v>1</v>
      </c>
      <c r="F119" s="29" t="s">
        <v>103</v>
      </c>
      <c r="G119" s="77">
        <v>0</v>
      </c>
      <c r="H119" s="23">
        <f aca="true" t="shared" si="16" ref="H119:H126">E119*G119</f>
        <v>0</v>
      </c>
    </row>
    <row r="120" spans="2:8" s="22" customFormat="1" ht="15">
      <c r="B120" s="27">
        <f aca="true" t="shared" si="17" ref="B120:B132">B119+1</f>
        <v>51</v>
      </c>
      <c r="C120" s="29"/>
      <c r="D120" s="36" t="s">
        <v>123</v>
      </c>
      <c r="E120" s="32">
        <v>3</v>
      </c>
      <c r="F120" s="29" t="s">
        <v>103</v>
      </c>
      <c r="G120" s="77">
        <v>0</v>
      </c>
      <c r="H120" s="23">
        <f t="shared" si="16"/>
        <v>0</v>
      </c>
    </row>
    <row r="121" spans="2:8" s="22" customFormat="1" ht="15">
      <c r="B121" s="27">
        <f t="shared" si="17"/>
        <v>52</v>
      </c>
      <c r="C121" s="29"/>
      <c r="D121" s="12" t="s">
        <v>124</v>
      </c>
      <c r="E121" s="34">
        <v>2</v>
      </c>
      <c r="F121" s="29" t="s">
        <v>103</v>
      </c>
      <c r="G121" s="77">
        <v>0</v>
      </c>
      <c r="H121" s="23">
        <f t="shared" si="16"/>
        <v>0</v>
      </c>
    </row>
    <row r="122" spans="2:8" s="22" customFormat="1" ht="15">
      <c r="B122" s="27">
        <f t="shared" si="17"/>
        <v>53</v>
      </c>
      <c r="C122" s="29"/>
      <c r="D122" s="12" t="s">
        <v>125</v>
      </c>
      <c r="E122" s="32">
        <v>1</v>
      </c>
      <c r="F122" s="29" t="s">
        <v>103</v>
      </c>
      <c r="G122" s="77">
        <v>0</v>
      </c>
      <c r="H122" s="23">
        <f t="shared" si="16"/>
        <v>0</v>
      </c>
    </row>
    <row r="123" spans="2:8" ht="15">
      <c r="B123" s="27">
        <f t="shared" si="17"/>
        <v>54</v>
      </c>
      <c r="C123" s="29"/>
      <c r="D123" s="8" t="s">
        <v>126</v>
      </c>
      <c r="E123" s="40">
        <v>6</v>
      </c>
      <c r="F123" s="9" t="s">
        <v>103</v>
      </c>
      <c r="G123" s="77">
        <v>0</v>
      </c>
      <c r="H123" s="23">
        <f t="shared" si="16"/>
        <v>0</v>
      </c>
    </row>
    <row r="124" spans="2:8" s="22" customFormat="1" ht="15">
      <c r="B124" s="27">
        <f t="shared" si="17"/>
        <v>55</v>
      </c>
      <c r="C124" s="29"/>
      <c r="D124" s="8" t="s">
        <v>42</v>
      </c>
      <c r="E124" s="40">
        <v>125</v>
      </c>
      <c r="F124" s="9" t="s">
        <v>0</v>
      </c>
      <c r="G124" s="77">
        <v>0</v>
      </c>
      <c r="H124" s="23">
        <f t="shared" si="16"/>
        <v>0</v>
      </c>
    </row>
    <row r="125" spans="2:8" s="22" customFormat="1" ht="15">
      <c r="B125" s="27">
        <f t="shared" si="17"/>
        <v>56</v>
      </c>
      <c r="C125" s="29"/>
      <c r="D125" s="8" t="s">
        <v>279</v>
      </c>
      <c r="E125" s="40">
        <v>45</v>
      </c>
      <c r="F125" s="9" t="s">
        <v>0</v>
      </c>
      <c r="G125" s="77">
        <v>0</v>
      </c>
      <c r="H125" s="23">
        <f t="shared" si="16"/>
        <v>0</v>
      </c>
    </row>
    <row r="126" spans="2:8" s="22" customFormat="1" ht="15">
      <c r="B126" s="27">
        <f t="shared" si="17"/>
        <v>57</v>
      </c>
      <c r="C126" s="29"/>
      <c r="D126" s="8" t="s">
        <v>127</v>
      </c>
      <c r="E126" s="40">
        <v>65</v>
      </c>
      <c r="F126" s="9" t="s">
        <v>0</v>
      </c>
      <c r="G126" s="77">
        <v>0</v>
      </c>
      <c r="H126" s="23">
        <f t="shared" si="16"/>
        <v>0</v>
      </c>
    </row>
    <row r="127" spans="2:8" s="22" customFormat="1" ht="15">
      <c r="B127" s="27">
        <f t="shared" si="17"/>
        <v>58</v>
      </c>
      <c r="C127" s="29"/>
      <c r="D127" s="8" t="s">
        <v>128</v>
      </c>
      <c r="E127" s="40">
        <v>85</v>
      </c>
      <c r="F127" s="9" t="s">
        <v>0</v>
      </c>
      <c r="G127" s="77">
        <v>0</v>
      </c>
      <c r="H127" s="23">
        <f aca="true" t="shared" si="18" ref="H127:H131">E127*G127</f>
        <v>0</v>
      </c>
    </row>
    <row r="128" spans="2:8" s="22" customFormat="1" ht="15">
      <c r="B128" s="27">
        <f t="shared" si="17"/>
        <v>59</v>
      </c>
      <c r="C128" s="29"/>
      <c r="D128" s="8" t="s">
        <v>129</v>
      </c>
      <c r="E128" s="40">
        <v>1</v>
      </c>
      <c r="F128" s="9" t="s">
        <v>27</v>
      </c>
      <c r="G128" s="77">
        <v>0</v>
      </c>
      <c r="H128" s="23">
        <f t="shared" si="18"/>
        <v>0</v>
      </c>
    </row>
    <row r="129" spans="2:8" s="22" customFormat="1" ht="15">
      <c r="B129" s="27">
        <f t="shared" si="17"/>
        <v>60</v>
      </c>
      <c r="C129" s="29"/>
      <c r="D129" s="8" t="s">
        <v>43</v>
      </c>
      <c r="E129" s="40">
        <v>1</v>
      </c>
      <c r="F129" s="9" t="s">
        <v>27</v>
      </c>
      <c r="G129" s="77">
        <v>0</v>
      </c>
      <c r="H129" s="23">
        <f t="shared" si="18"/>
        <v>0</v>
      </c>
    </row>
    <row r="130" spans="2:8" s="22" customFormat="1" ht="15">
      <c r="B130" s="27">
        <f t="shared" si="17"/>
        <v>61</v>
      </c>
      <c r="C130" s="29"/>
      <c r="D130" s="8" t="s">
        <v>130</v>
      </c>
      <c r="E130" s="40">
        <v>1</v>
      </c>
      <c r="F130" s="9" t="s">
        <v>27</v>
      </c>
      <c r="G130" s="77">
        <v>0</v>
      </c>
      <c r="H130" s="23">
        <f t="shared" si="18"/>
        <v>0</v>
      </c>
    </row>
    <row r="131" spans="2:8" s="22" customFormat="1" ht="15">
      <c r="B131" s="27">
        <f t="shared" si="17"/>
        <v>62</v>
      </c>
      <c r="C131" s="29"/>
      <c r="D131" s="8" t="s">
        <v>44</v>
      </c>
      <c r="E131" s="40">
        <v>1</v>
      </c>
      <c r="F131" s="9" t="s">
        <v>27</v>
      </c>
      <c r="G131" s="77">
        <v>0</v>
      </c>
      <c r="H131" s="23">
        <f t="shared" si="18"/>
        <v>0</v>
      </c>
    </row>
    <row r="132" spans="2:8" s="22" customFormat="1" ht="15">
      <c r="B132" s="27">
        <f t="shared" si="17"/>
        <v>63</v>
      </c>
      <c r="C132" s="29"/>
      <c r="D132" s="8" t="s">
        <v>33</v>
      </c>
      <c r="E132" s="40">
        <v>1</v>
      </c>
      <c r="F132" s="9" t="s">
        <v>27</v>
      </c>
      <c r="G132" s="77">
        <v>0</v>
      </c>
      <c r="H132" s="23">
        <f aca="true" t="shared" si="19" ref="H132:H187">E132*G132</f>
        <v>0</v>
      </c>
    </row>
    <row r="133" spans="2:8" s="22" customFormat="1" ht="15">
      <c r="B133" s="128" t="s">
        <v>58</v>
      </c>
      <c r="C133" s="129"/>
      <c r="D133" s="130"/>
      <c r="E133" s="130"/>
      <c r="F133" s="130"/>
      <c r="G133" s="130"/>
      <c r="H133" s="131"/>
    </row>
    <row r="134" spans="2:8" s="22" customFormat="1" ht="15">
      <c r="B134" s="27">
        <f>B132+1</f>
        <v>64</v>
      </c>
      <c r="C134" s="29"/>
      <c r="D134" s="47" t="s">
        <v>132</v>
      </c>
      <c r="E134" s="46">
        <v>1</v>
      </c>
      <c r="F134" s="48" t="s">
        <v>103</v>
      </c>
      <c r="G134" s="77">
        <v>0</v>
      </c>
      <c r="H134" s="31">
        <f aca="true" t="shared" si="20" ref="H134:H149">E134*G134</f>
        <v>0</v>
      </c>
    </row>
    <row r="135" spans="2:8" s="22" customFormat="1" ht="15">
      <c r="B135" s="27">
        <f aca="true" t="shared" si="21" ref="B135:B149">B134+1</f>
        <v>65</v>
      </c>
      <c r="C135" s="29"/>
      <c r="D135" s="47" t="s">
        <v>59</v>
      </c>
      <c r="E135" s="46">
        <v>1</v>
      </c>
      <c r="F135" s="48" t="s">
        <v>103</v>
      </c>
      <c r="G135" s="77">
        <v>0</v>
      </c>
      <c r="H135" s="31">
        <f t="shared" si="20"/>
        <v>0</v>
      </c>
    </row>
    <row r="136" spans="2:8" s="22" customFormat="1" ht="15">
      <c r="B136" s="27">
        <f t="shared" si="21"/>
        <v>66</v>
      </c>
      <c r="C136" s="29"/>
      <c r="D136" s="47" t="s">
        <v>60</v>
      </c>
      <c r="E136" s="46">
        <v>1</v>
      </c>
      <c r="F136" s="48" t="s">
        <v>103</v>
      </c>
      <c r="G136" s="77">
        <v>0</v>
      </c>
      <c r="H136" s="31">
        <f t="shared" si="20"/>
        <v>0</v>
      </c>
    </row>
    <row r="137" spans="2:8" s="22" customFormat="1" ht="15">
      <c r="B137" s="27">
        <f t="shared" si="21"/>
        <v>67</v>
      </c>
      <c r="C137" s="29"/>
      <c r="D137" s="47" t="s">
        <v>61</v>
      </c>
      <c r="E137" s="46">
        <v>1</v>
      </c>
      <c r="F137" s="48" t="s">
        <v>103</v>
      </c>
      <c r="G137" s="77">
        <v>0</v>
      </c>
      <c r="H137" s="31">
        <f t="shared" si="20"/>
        <v>0</v>
      </c>
    </row>
    <row r="138" spans="2:8" s="22" customFormat="1" ht="15">
      <c r="B138" s="27">
        <f t="shared" si="21"/>
        <v>68</v>
      </c>
      <c r="C138" s="29"/>
      <c r="D138" s="49" t="s">
        <v>62</v>
      </c>
      <c r="E138" s="46">
        <v>1</v>
      </c>
      <c r="F138" s="48" t="s">
        <v>103</v>
      </c>
      <c r="G138" s="77">
        <v>0</v>
      </c>
      <c r="H138" s="31">
        <f t="shared" si="20"/>
        <v>0</v>
      </c>
    </row>
    <row r="139" spans="2:8" s="22" customFormat="1" ht="15">
      <c r="B139" s="27">
        <f t="shared" si="21"/>
        <v>69</v>
      </c>
      <c r="C139" s="29"/>
      <c r="D139" s="50" t="s">
        <v>63</v>
      </c>
      <c r="E139" s="46">
        <v>2</v>
      </c>
      <c r="F139" s="48" t="s">
        <v>103</v>
      </c>
      <c r="G139" s="77">
        <v>0</v>
      </c>
      <c r="H139" s="31">
        <f t="shared" si="20"/>
        <v>0</v>
      </c>
    </row>
    <row r="140" spans="2:8" s="22" customFormat="1" ht="15">
      <c r="B140" s="27">
        <f t="shared" si="21"/>
        <v>70</v>
      </c>
      <c r="C140" s="29"/>
      <c r="D140" s="47" t="s">
        <v>64</v>
      </c>
      <c r="E140" s="46">
        <v>1</v>
      </c>
      <c r="F140" s="48" t="s">
        <v>103</v>
      </c>
      <c r="G140" s="77">
        <v>0</v>
      </c>
      <c r="H140" s="31">
        <f t="shared" si="20"/>
        <v>0</v>
      </c>
    </row>
    <row r="141" spans="2:8" s="22" customFormat="1" ht="15">
      <c r="B141" s="27">
        <f t="shared" si="21"/>
        <v>71</v>
      </c>
      <c r="C141" s="29"/>
      <c r="D141" s="47" t="s">
        <v>65</v>
      </c>
      <c r="E141" s="46">
        <v>4</v>
      </c>
      <c r="F141" s="48" t="s">
        <v>103</v>
      </c>
      <c r="G141" s="77">
        <v>0</v>
      </c>
      <c r="H141" s="31">
        <f t="shared" si="20"/>
        <v>0</v>
      </c>
    </row>
    <row r="142" spans="2:8" s="22" customFormat="1" ht="15">
      <c r="B142" s="27">
        <f t="shared" si="21"/>
        <v>72</v>
      </c>
      <c r="C142" s="29"/>
      <c r="D142" s="47" t="s">
        <v>133</v>
      </c>
      <c r="E142" s="46">
        <v>3</v>
      </c>
      <c r="F142" s="48" t="s">
        <v>103</v>
      </c>
      <c r="G142" s="77">
        <v>0</v>
      </c>
      <c r="H142" s="31">
        <f t="shared" si="20"/>
        <v>0</v>
      </c>
    </row>
    <row r="143" spans="2:8" s="22" customFormat="1" ht="15">
      <c r="B143" s="27">
        <f t="shared" si="21"/>
        <v>73</v>
      </c>
      <c r="C143" s="29"/>
      <c r="D143" s="47" t="s">
        <v>134</v>
      </c>
      <c r="E143" s="46">
        <v>1</v>
      </c>
      <c r="F143" s="48" t="s">
        <v>103</v>
      </c>
      <c r="G143" s="77">
        <v>0</v>
      </c>
      <c r="H143" s="31">
        <f t="shared" si="20"/>
        <v>0</v>
      </c>
    </row>
    <row r="144" spans="2:8" s="22" customFormat="1" ht="15">
      <c r="B144" s="27">
        <f t="shared" si="21"/>
        <v>74</v>
      </c>
      <c r="C144" s="29"/>
      <c r="D144" s="47" t="s">
        <v>135</v>
      </c>
      <c r="E144" s="46">
        <v>3</v>
      </c>
      <c r="F144" s="48" t="s">
        <v>0</v>
      </c>
      <c r="G144" s="77">
        <v>0</v>
      </c>
      <c r="H144" s="31">
        <f t="shared" si="20"/>
        <v>0</v>
      </c>
    </row>
    <row r="145" spans="2:8" s="22" customFormat="1" ht="30">
      <c r="B145" s="27">
        <f t="shared" si="21"/>
        <v>75</v>
      </c>
      <c r="C145" s="29"/>
      <c r="D145" s="47" t="s">
        <v>66</v>
      </c>
      <c r="E145" s="46">
        <v>3</v>
      </c>
      <c r="F145" s="48" t="s">
        <v>0</v>
      </c>
      <c r="G145" s="77">
        <v>0</v>
      </c>
      <c r="H145" s="31">
        <f t="shared" si="20"/>
        <v>0</v>
      </c>
    </row>
    <row r="146" spans="2:8" s="22" customFormat="1" ht="15">
      <c r="B146" s="27">
        <f t="shared" si="21"/>
        <v>76</v>
      </c>
      <c r="C146" s="29"/>
      <c r="D146" s="47" t="s">
        <v>131</v>
      </c>
      <c r="E146" s="46">
        <v>1</v>
      </c>
      <c r="F146" s="48" t="s">
        <v>103</v>
      </c>
      <c r="G146" s="77">
        <v>0</v>
      </c>
      <c r="H146" s="31">
        <f t="shared" si="20"/>
        <v>0</v>
      </c>
    </row>
    <row r="147" spans="2:8" s="22" customFormat="1" ht="15">
      <c r="B147" s="27">
        <f t="shared" si="21"/>
        <v>77</v>
      </c>
      <c r="C147" s="29"/>
      <c r="D147" s="47" t="s">
        <v>158</v>
      </c>
      <c r="E147" s="46">
        <v>92</v>
      </c>
      <c r="F147" s="48" t="s">
        <v>159</v>
      </c>
      <c r="G147" s="77">
        <v>0</v>
      </c>
      <c r="H147" s="31">
        <f t="shared" si="20"/>
        <v>0</v>
      </c>
    </row>
    <row r="148" spans="2:8" s="22" customFormat="1" ht="15">
      <c r="B148" s="27">
        <f t="shared" si="21"/>
        <v>78</v>
      </c>
      <c r="C148" s="29"/>
      <c r="D148" s="8" t="s">
        <v>157</v>
      </c>
      <c r="E148" s="37">
        <v>1</v>
      </c>
      <c r="F148" s="9" t="s">
        <v>27</v>
      </c>
      <c r="G148" s="77">
        <v>0</v>
      </c>
      <c r="H148" s="31">
        <f t="shared" si="20"/>
        <v>0</v>
      </c>
    </row>
    <row r="149" spans="2:8" s="22" customFormat="1" ht="15">
      <c r="B149" s="27">
        <f t="shared" si="21"/>
        <v>79</v>
      </c>
      <c r="C149" s="29"/>
      <c r="D149" s="8" t="s">
        <v>34</v>
      </c>
      <c r="E149" s="37">
        <v>1</v>
      </c>
      <c r="F149" s="9" t="s">
        <v>27</v>
      </c>
      <c r="G149" s="77">
        <v>0</v>
      </c>
      <c r="H149" s="31">
        <f t="shared" si="20"/>
        <v>0</v>
      </c>
    </row>
    <row r="150" spans="2:8" ht="15">
      <c r="B150" s="128" t="s">
        <v>35</v>
      </c>
      <c r="C150" s="129"/>
      <c r="D150" s="130"/>
      <c r="E150" s="130"/>
      <c r="F150" s="130"/>
      <c r="G150" s="130"/>
      <c r="H150" s="131"/>
    </row>
    <row r="151" spans="2:8" s="22" customFormat="1" ht="15">
      <c r="B151" s="3">
        <f>B149+1</f>
        <v>80</v>
      </c>
      <c r="C151" s="29"/>
      <c r="D151" s="45" t="s">
        <v>156</v>
      </c>
      <c r="E151" s="58">
        <v>3</v>
      </c>
      <c r="F151" s="9" t="s">
        <v>0</v>
      </c>
      <c r="G151" s="78">
        <v>0</v>
      </c>
      <c r="H151" s="43">
        <f aca="true" t="shared" si="22" ref="H151:H159">E151*G151</f>
        <v>0</v>
      </c>
    </row>
    <row r="152" spans="2:8" s="22" customFormat="1" ht="15">
      <c r="B152" s="3">
        <f>B151+1</f>
        <v>81</v>
      </c>
      <c r="C152" s="29"/>
      <c r="D152" s="45" t="s">
        <v>67</v>
      </c>
      <c r="E152" s="40">
        <v>5</v>
      </c>
      <c r="F152" s="9" t="s">
        <v>0</v>
      </c>
      <c r="G152" s="78">
        <v>0</v>
      </c>
      <c r="H152" s="43">
        <f t="shared" si="22"/>
        <v>0</v>
      </c>
    </row>
    <row r="153" spans="2:8" s="22" customFormat="1" ht="30">
      <c r="B153" s="3">
        <f aca="true" t="shared" si="23" ref="B153:B157">B152+1</f>
        <v>82</v>
      </c>
      <c r="C153" s="29"/>
      <c r="D153" s="51" t="s">
        <v>68</v>
      </c>
      <c r="E153" s="41">
        <v>5</v>
      </c>
      <c r="F153" s="42" t="s">
        <v>0</v>
      </c>
      <c r="G153" s="78">
        <v>0</v>
      </c>
      <c r="H153" s="43">
        <f t="shared" si="22"/>
        <v>0</v>
      </c>
    </row>
    <row r="154" spans="2:8" s="22" customFormat="1" ht="15">
      <c r="B154" s="3">
        <f t="shared" si="23"/>
        <v>83</v>
      </c>
      <c r="C154" s="29"/>
      <c r="D154" s="12" t="s">
        <v>37</v>
      </c>
      <c r="E154" s="41">
        <v>1</v>
      </c>
      <c r="F154" s="42" t="s">
        <v>27</v>
      </c>
      <c r="G154" s="78">
        <v>0</v>
      </c>
      <c r="H154" s="43">
        <f t="shared" si="22"/>
        <v>0</v>
      </c>
    </row>
    <row r="155" spans="2:8" s="22" customFormat="1" ht="15">
      <c r="B155" s="3">
        <f t="shared" si="23"/>
        <v>84</v>
      </c>
      <c r="C155" s="29"/>
      <c r="D155" s="12" t="s">
        <v>153</v>
      </c>
      <c r="E155" s="41">
        <v>1</v>
      </c>
      <c r="F155" s="42" t="s">
        <v>27</v>
      </c>
      <c r="G155" s="78">
        <v>0</v>
      </c>
      <c r="H155" s="43">
        <f t="shared" si="22"/>
        <v>0</v>
      </c>
    </row>
    <row r="156" spans="2:8" s="22" customFormat="1" ht="15">
      <c r="B156" s="3">
        <f t="shared" si="23"/>
        <v>85</v>
      </c>
      <c r="C156" s="29"/>
      <c r="D156" s="12" t="s">
        <v>38</v>
      </c>
      <c r="E156" s="41">
        <v>1</v>
      </c>
      <c r="F156" s="42" t="s">
        <v>27</v>
      </c>
      <c r="G156" s="78">
        <v>0</v>
      </c>
      <c r="H156" s="43">
        <f t="shared" si="22"/>
        <v>0</v>
      </c>
    </row>
    <row r="157" spans="2:8" s="22" customFormat="1" ht="15">
      <c r="B157" s="3">
        <f t="shared" si="23"/>
        <v>86</v>
      </c>
      <c r="C157" s="29"/>
      <c r="D157" s="12" t="s">
        <v>155</v>
      </c>
      <c r="E157" s="41">
        <v>5</v>
      </c>
      <c r="F157" s="42" t="s">
        <v>0</v>
      </c>
      <c r="G157" s="78">
        <v>0</v>
      </c>
      <c r="H157" s="43">
        <f t="shared" si="22"/>
        <v>0</v>
      </c>
    </row>
    <row r="158" spans="2:8" s="22" customFormat="1" ht="15">
      <c r="B158" s="3">
        <f>B157+1</f>
        <v>87</v>
      </c>
      <c r="C158" s="29"/>
      <c r="D158" s="12" t="s">
        <v>154</v>
      </c>
      <c r="E158" s="41">
        <v>1</v>
      </c>
      <c r="F158" s="42" t="s">
        <v>27</v>
      </c>
      <c r="G158" s="78">
        <v>0</v>
      </c>
      <c r="H158" s="43">
        <f t="shared" si="22"/>
        <v>0</v>
      </c>
    </row>
    <row r="159" spans="2:8" s="22" customFormat="1" ht="15">
      <c r="B159" s="3">
        <f aca="true" t="shared" si="24" ref="B159">B158+1</f>
        <v>88</v>
      </c>
      <c r="C159" s="29"/>
      <c r="D159" s="12" t="s">
        <v>34</v>
      </c>
      <c r="E159" s="41">
        <v>1</v>
      </c>
      <c r="F159" s="42" t="s">
        <v>27</v>
      </c>
      <c r="G159" s="78">
        <v>0</v>
      </c>
      <c r="H159" s="43">
        <f t="shared" si="22"/>
        <v>0</v>
      </c>
    </row>
    <row r="160" spans="2:8" s="22" customFormat="1" ht="15">
      <c r="B160" s="83" t="s">
        <v>23</v>
      </c>
      <c r="C160" s="84"/>
      <c r="D160" s="85"/>
      <c r="E160" s="85"/>
      <c r="F160" s="85"/>
      <c r="G160" s="85"/>
      <c r="H160" s="86"/>
    </row>
    <row r="161" spans="2:8" s="22" customFormat="1" ht="15">
      <c r="B161" s="66">
        <f>B159+1</f>
        <v>89</v>
      </c>
      <c r="C161" s="29"/>
      <c r="D161" s="73" t="s">
        <v>272</v>
      </c>
      <c r="E161" s="71">
        <v>1</v>
      </c>
      <c r="F161" s="73" t="s">
        <v>27</v>
      </c>
      <c r="G161" s="77">
        <v>0</v>
      </c>
      <c r="H161" s="67">
        <f aca="true" t="shared" si="25" ref="H161:H171">E161*G161</f>
        <v>0</v>
      </c>
    </row>
    <row r="162" spans="2:8" s="22" customFormat="1" ht="15">
      <c r="B162" s="66">
        <f aca="true" t="shared" si="26" ref="B162:B166">B161+1</f>
        <v>90</v>
      </c>
      <c r="C162" s="29"/>
      <c r="D162" s="73" t="s">
        <v>273</v>
      </c>
      <c r="E162" s="71">
        <v>1</v>
      </c>
      <c r="F162" s="73" t="s">
        <v>27</v>
      </c>
      <c r="G162" s="77">
        <v>0</v>
      </c>
      <c r="H162" s="67">
        <f t="shared" si="25"/>
        <v>0</v>
      </c>
    </row>
    <row r="163" spans="2:8" s="22" customFormat="1" ht="15">
      <c r="B163" s="66">
        <f t="shared" si="26"/>
        <v>91</v>
      </c>
      <c r="C163" s="29"/>
      <c r="D163" s="12" t="s">
        <v>56</v>
      </c>
      <c r="E163" s="34">
        <v>4</v>
      </c>
      <c r="F163" s="29" t="s">
        <v>103</v>
      </c>
      <c r="G163" s="77">
        <v>0</v>
      </c>
      <c r="H163" s="67">
        <f t="shared" si="25"/>
        <v>0</v>
      </c>
    </row>
    <row r="164" spans="2:8" s="22" customFormat="1" ht="15">
      <c r="B164" s="66">
        <f t="shared" si="26"/>
        <v>92</v>
      </c>
      <c r="C164" s="29"/>
      <c r="D164" s="12" t="s">
        <v>141</v>
      </c>
      <c r="E164" s="34">
        <v>0.25</v>
      </c>
      <c r="F164" s="29" t="s">
        <v>142</v>
      </c>
      <c r="G164" s="77">
        <v>0</v>
      </c>
      <c r="H164" s="67">
        <f t="shared" si="25"/>
        <v>0</v>
      </c>
    </row>
    <row r="165" spans="2:8" s="22" customFormat="1" ht="15">
      <c r="B165" s="66">
        <f t="shared" si="26"/>
        <v>93</v>
      </c>
      <c r="C165" s="29"/>
      <c r="D165" s="12" t="s">
        <v>140</v>
      </c>
      <c r="E165" s="34">
        <f>1.4*1.35</f>
        <v>1.89</v>
      </c>
      <c r="F165" s="29" t="s">
        <v>6</v>
      </c>
      <c r="G165" s="77">
        <v>0</v>
      </c>
      <c r="H165" s="67">
        <f t="shared" si="25"/>
        <v>0</v>
      </c>
    </row>
    <row r="166" spans="2:8" s="22" customFormat="1" ht="15">
      <c r="B166" s="66">
        <f t="shared" si="26"/>
        <v>94</v>
      </c>
      <c r="C166" s="29"/>
      <c r="D166" s="12" t="s">
        <v>150</v>
      </c>
      <c r="E166" s="34">
        <v>28.5</v>
      </c>
      <c r="F166" s="29" t="s">
        <v>6</v>
      </c>
      <c r="G166" s="77">
        <v>0</v>
      </c>
      <c r="H166" s="67">
        <f t="shared" si="25"/>
        <v>0</v>
      </c>
    </row>
    <row r="167" spans="2:8" s="22" customFormat="1" ht="15">
      <c r="B167" s="66">
        <f aca="true" t="shared" si="27" ref="B167:B170">B166+1</f>
        <v>95</v>
      </c>
      <c r="C167" s="29"/>
      <c r="D167" s="12" t="s">
        <v>151</v>
      </c>
      <c r="E167" s="34">
        <v>24.5</v>
      </c>
      <c r="F167" s="29" t="s">
        <v>6</v>
      </c>
      <c r="G167" s="77">
        <v>0</v>
      </c>
      <c r="H167" s="67">
        <f t="shared" si="25"/>
        <v>0</v>
      </c>
    </row>
    <row r="168" spans="2:8" s="22" customFormat="1" ht="15">
      <c r="B168" s="66">
        <f t="shared" si="27"/>
        <v>96</v>
      </c>
      <c r="C168" s="29"/>
      <c r="D168" s="12" t="s">
        <v>152</v>
      </c>
      <c r="E168" s="34">
        <v>96.25</v>
      </c>
      <c r="F168" s="29" t="s">
        <v>6</v>
      </c>
      <c r="G168" s="77">
        <v>0</v>
      </c>
      <c r="H168" s="67">
        <f t="shared" si="25"/>
        <v>0</v>
      </c>
    </row>
    <row r="169" spans="2:8" s="22" customFormat="1" ht="15">
      <c r="B169" s="66">
        <f t="shared" si="27"/>
        <v>97</v>
      </c>
      <c r="C169" s="29"/>
      <c r="D169" s="12" t="s">
        <v>24</v>
      </c>
      <c r="E169" s="34">
        <v>25</v>
      </c>
      <c r="F169" s="29" t="s">
        <v>6</v>
      </c>
      <c r="G169" s="77">
        <v>0</v>
      </c>
      <c r="H169" s="67">
        <f t="shared" si="25"/>
        <v>0</v>
      </c>
    </row>
    <row r="170" spans="2:8" s="22" customFormat="1" ht="15">
      <c r="B170" s="66">
        <f t="shared" si="27"/>
        <v>98</v>
      </c>
      <c r="C170" s="29"/>
      <c r="D170" s="12" t="s">
        <v>55</v>
      </c>
      <c r="E170" s="34">
        <v>4</v>
      </c>
      <c r="F170" s="29" t="s">
        <v>6</v>
      </c>
      <c r="G170" s="77">
        <v>0</v>
      </c>
      <c r="H170" s="67">
        <f t="shared" si="25"/>
        <v>0</v>
      </c>
    </row>
    <row r="171" spans="2:8" s="22" customFormat="1" ht="15">
      <c r="B171" s="66">
        <f aca="true" t="shared" si="28" ref="B171">B170+1</f>
        <v>99</v>
      </c>
      <c r="C171" s="29"/>
      <c r="D171" s="12" t="s">
        <v>31</v>
      </c>
      <c r="E171" s="34">
        <v>125</v>
      </c>
      <c r="F171" s="29" t="s">
        <v>6</v>
      </c>
      <c r="G171" s="77">
        <v>0</v>
      </c>
      <c r="H171" s="67">
        <f t="shared" si="25"/>
        <v>0</v>
      </c>
    </row>
    <row r="172" spans="2:8" s="22" customFormat="1" ht="15">
      <c r="B172" s="83" t="s">
        <v>143</v>
      </c>
      <c r="C172" s="84"/>
      <c r="D172" s="85"/>
      <c r="E172" s="85"/>
      <c r="F172" s="85"/>
      <c r="G172" s="85"/>
      <c r="H172" s="86"/>
    </row>
    <row r="173" spans="2:8" s="22" customFormat="1" ht="15">
      <c r="B173" s="66">
        <f>B171+1</f>
        <v>100</v>
      </c>
      <c r="C173" s="29"/>
      <c r="D173" s="12" t="s">
        <v>144</v>
      </c>
      <c r="E173" s="34">
        <v>0.85</v>
      </c>
      <c r="F173" s="29" t="s">
        <v>149</v>
      </c>
      <c r="G173" s="77">
        <v>0</v>
      </c>
      <c r="H173" s="31">
        <f aca="true" t="shared" si="29" ref="H173">E173*G173</f>
        <v>0</v>
      </c>
    </row>
    <row r="174" spans="2:8" s="22" customFormat="1" ht="15">
      <c r="B174" s="27">
        <f aca="true" t="shared" si="30" ref="B174:B177">B173+1</f>
        <v>101</v>
      </c>
      <c r="C174" s="29"/>
      <c r="D174" s="68" t="s">
        <v>145</v>
      </c>
      <c r="E174" s="41">
        <v>8.5</v>
      </c>
      <c r="F174" s="42" t="s">
        <v>149</v>
      </c>
      <c r="G174" s="77">
        <v>0</v>
      </c>
      <c r="H174" s="31">
        <f aca="true" t="shared" si="31" ref="H174:H177">E174*G174</f>
        <v>0</v>
      </c>
    </row>
    <row r="175" spans="2:8" s="22" customFormat="1" ht="15">
      <c r="B175" s="27">
        <f t="shared" si="30"/>
        <v>102</v>
      </c>
      <c r="C175" s="29"/>
      <c r="D175" s="68" t="s">
        <v>146</v>
      </c>
      <c r="E175" s="41">
        <v>0.85</v>
      </c>
      <c r="F175" s="42" t="s">
        <v>149</v>
      </c>
      <c r="G175" s="77">
        <v>0</v>
      </c>
      <c r="H175" s="31">
        <f t="shared" si="31"/>
        <v>0</v>
      </c>
    </row>
    <row r="176" spans="2:8" s="22" customFormat="1" ht="15">
      <c r="B176" s="27">
        <f t="shared" si="30"/>
        <v>103</v>
      </c>
      <c r="C176" s="29"/>
      <c r="D176" s="69" t="s">
        <v>147</v>
      </c>
      <c r="E176" s="41">
        <v>0.85</v>
      </c>
      <c r="F176" s="42" t="s">
        <v>149</v>
      </c>
      <c r="G176" s="77">
        <v>0</v>
      </c>
      <c r="H176" s="31">
        <f t="shared" si="31"/>
        <v>0</v>
      </c>
    </row>
    <row r="177" spans="2:8" s="22" customFormat="1" ht="15">
      <c r="B177" s="27">
        <f t="shared" si="30"/>
        <v>104</v>
      </c>
      <c r="C177" s="29"/>
      <c r="D177" s="12" t="s">
        <v>148</v>
      </c>
      <c r="E177" s="41">
        <v>0.85</v>
      </c>
      <c r="F177" s="42" t="s">
        <v>149</v>
      </c>
      <c r="G177" s="77">
        <v>0</v>
      </c>
      <c r="H177" s="31">
        <f t="shared" si="31"/>
        <v>0</v>
      </c>
    </row>
    <row r="178" spans="2:8" s="22" customFormat="1" ht="15">
      <c r="B178" s="83" t="s">
        <v>5</v>
      </c>
      <c r="C178" s="84"/>
      <c r="D178" s="85"/>
      <c r="E178" s="85"/>
      <c r="F178" s="85"/>
      <c r="G178" s="85"/>
      <c r="H178" s="86"/>
    </row>
    <row r="179" spans="2:8" s="22" customFormat="1" ht="15">
      <c r="B179" s="3">
        <f>B177+1</f>
        <v>105</v>
      </c>
      <c r="C179" s="29"/>
      <c r="D179" s="8" t="s">
        <v>41</v>
      </c>
      <c r="E179" s="40">
        <v>1</v>
      </c>
      <c r="F179" s="9" t="s">
        <v>27</v>
      </c>
      <c r="G179" s="77">
        <v>0</v>
      </c>
      <c r="H179" s="23">
        <f aca="true" t="shared" si="32" ref="H179:H183">E179*G179</f>
        <v>0</v>
      </c>
    </row>
    <row r="180" spans="2:8" s="22" customFormat="1" ht="15">
      <c r="B180" s="24">
        <f aca="true" t="shared" si="33" ref="B180:B188">B179+1</f>
        <v>106</v>
      </c>
      <c r="C180" s="29"/>
      <c r="D180" s="8" t="s">
        <v>138</v>
      </c>
      <c r="E180" s="40">
        <v>1</v>
      </c>
      <c r="F180" s="9" t="s">
        <v>27</v>
      </c>
      <c r="G180" s="77">
        <v>0</v>
      </c>
      <c r="H180" s="23">
        <f t="shared" si="32"/>
        <v>0</v>
      </c>
    </row>
    <row r="181" spans="2:8" s="22" customFormat="1" ht="15">
      <c r="B181" s="24">
        <f t="shared" si="33"/>
        <v>107</v>
      </c>
      <c r="C181" s="29"/>
      <c r="D181" s="8" t="s">
        <v>270</v>
      </c>
      <c r="E181" s="40">
        <v>1</v>
      </c>
      <c r="F181" s="9" t="s">
        <v>27</v>
      </c>
      <c r="G181" s="77">
        <v>0</v>
      </c>
      <c r="H181" s="23">
        <f t="shared" si="32"/>
        <v>0</v>
      </c>
    </row>
    <row r="182" spans="2:8" s="22" customFormat="1" ht="15">
      <c r="B182" s="24">
        <f t="shared" si="33"/>
        <v>108</v>
      </c>
      <c r="C182" s="29"/>
      <c r="D182" s="8" t="s">
        <v>271</v>
      </c>
      <c r="E182" s="40">
        <v>5</v>
      </c>
      <c r="F182" s="9" t="s">
        <v>0</v>
      </c>
      <c r="G182" s="77">
        <v>0</v>
      </c>
      <c r="H182" s="23">
        <f t="shared" si="32"/>
        <v>0</v>
      </c>
    </row>
    <row r="183" spans="2:8" ht="15">
      <c r="B183" s="24">
        <f t="shared" si="33"/>
        <v>109</v>
      </c>
      <c r="C183" s="29"/>
      <c r="D183" s="8" t="s">
        <v>39</v>
      </c>
      <c r="E183" s="40">
        <v>240</v>
      </c>
      <c r="F183" s="9" t="s">
        <v>6</v>
      </c>
      <c r="G183" s="77">
        <v>0</v>
      </c>
      <c r="H183" s="23">
        <f t="shared" si="32"/>
        <v>0</v>
      </c>
    </row>
    <row r="184" spans="2:8" s="22" customFormat="1" ht="15">
      <c r="B184" s="24">
        <f t="shared" si="33"/>
        <v>110</v>
      </c>
      <c r="C184" s="29"/>
      <c r="D184" s="8" t="s">
        <v>25</v>
      </c>
      <c r="E184" s="37">
        <v>124</v>
      </c>
      <c r="F184" s="9" t="s">
        <v>26</v>
      </c>
      <c r="G184" s="77">
        <v>0</v>
      </c>
      <c r="H184" s="23">
        <f t="shared" si="19"/>
        <v>0</v>
      </c>
    </row>
    <row r="185" spans="2:8" ht="15">
      <c r="B185" s="24">
        <f t="shared" si="33"/>
        <v>111</v>
      </c>
      <c r="C185" s="29"/>
      <c r="D185" s="44" t="s">
        <v>139</v>
      </c>
      <c r="E185" s="37">
        <v>1</v>
      </c>
      <c r="F185" s="9" t="s">
        <v>27</v>
      </c>
      <c r="G185" s="77">
        <v>0</v>
      </c>
      <c r="H185" s="23">
        <f t="shared" si="19"/>
        <v>0</v>
      </c>
    </row>
    <row r="186" spans="2:8" s="22" customFormat="1" ht="15">
      <c r="B186" s="24">
        <f t="shared" si="33"/>
        <v>112</v>
      </c>
      <c r="C186" s="29"/>
      <c r="D186" s="44" t="s">
        <v>40</v>
      </c>
      <c r="E186" s="37">
        <v>1</v>
      </c>
      <c r="F186" s="9" t="s">
        <v>27</v>
      </c>
      <c r="G186" s="77">
        <v>0</v>
      </c>
      <c r="H186" s="23">
        <f t="shared" si="19"/>
        <v>0</v>
      </c>
    </row>
    <row r="187" spans="2:8" ht="15">
      <c r="B187" s="24">
        <f t="shared" si="33"/>
        <v>113</v>
      </c>
      <c r="C187" s="29"/>
      <c r="D187" s="8" t="s">
        <v>136</v>
      </c>
      <c r="E187" s="37">
        <v>1</v>
      </c>
      <c r="F187" s="9" t="s">
        <v>27</v>
      </c>
      <c r="G187" s="77">
        <v>0</v>
      </c>
      <c r="H187" s="23">
        <f t="shared" si="19"/>
        <v>0</v>
      </c>
    </row>
    <row r="188" spans="2:9" ht="15">
      <c r="B188" s="24">
        <f t="shared" si="33"/>
        <v>114</v>
      </c>
      <c r="C188" s="29"/>
      <c r="D188" s="8" t="s">
        <v>7</v>
      </c>
      <c r="E188" s="38">
        <v>1</v>
      </c>
      <c r="F188" s="9" t="s">
        <v>27</v>
      </c>
      <c r="G188" s="77">
        <v>0</v>
      </c>
      <c r="H188" s="23">
        <f>E188*G188</f>
        <v>0</v>
      </c>
      <c r="I188" s="22"/>
    </row>
    <row r="189" spans="2:8" ht="15.75" thickBot="1">
      <c r="B189" s="25">
        <f>B188+1</f>
        <v>115</v>
      </c>
      <c r="C189" s="75"/>
      <c r="D189" s="26" t="s">
        <v>69</v>
      </c>
      <c r="E189" s="39">
        <v>1</v>
      </c>
      <c r="F189" s="6" t="s">
        <v>27</v>
      </c>
      <c r="G189" s="79">
        <v>0</v>
      </c>
      <c r="H189" s="11">
        <f>E189*G189</f>
        <v>0</v>
      </c>
    </row>
    <row r="190" spans="2:5" ht="15">
      <c r="B190" s="7" t="s">
        <v>3</v>
      </c>
      <c r="C190" s="7"/>
      <c r="E190" s="10"/>
    </row>
    <row r="191" spans="5:8" ht="15">
      <c r="E191" s="10"/>
      <c r="G191" s="5" t="s">
        <v>17</v>
      </c>
      <c r="H191" s="21">
        <f>SUM(H14:H189)</f>
        <v>0</v>
      </c>
    </row>
    <row r="192" spans="3:5" ht="15">
      <c r="C192" s="10"/>
      <c r="E192" s="10"/>
    </row>
    <row r="193" spans="2:5" ht="15">
      <c r="B193" s="22"/>
      <c r="C193" s="10"/>
      <c r="D193" s="76"/>
      <c r="E193" s="10"/>
    </row>
    <row r="194" spans="2:5" ht="15">
      <c r="B194" s="22"/>
      <c r="C194" s="10"/>
      <c r="E194" s="10"/>
    </row>
    <row r="195" spans="2:5" ht="15">
      <c r="B195" s="22"/>
      <c r="C195" s="10"/>
      <c r="E195" s="10"/>
    </row>
    <row r="196" spans="2:5" ht="15">
      <c r="B196" s="22"/>
      <c r="C196" s="10"/>
      <c r="E196" s="10"/>
    </row>
    <row r="197" spans="2:5" ht="15">
      <c r="B197" s="22"/>
      <c r="C197" s="10"/>
      <c r="E197" s="10"/>
    </row>
    <row r="198" spans="3:5" ht="15">
      <c r="C198" s="10"/>
      <c r="E198" s="10"/>
    </row>
    <row r="199" spans="3:5" ht="15">
      <c r="C199" s="10"/>
      <c r="E199" s="10"/>
    </row>
  </sheetData>
  <mergeCells count="33">
    <mergeCell ref="B97:H97"/>
    <mergeCell ref="B5:C6"/>
    <mergeCell ref="B160:H160"/>
    <mergeCell ref="B172:H172"/>
    <mergeCell ref="B178:H178"/>
    <mergeCell ref="B9:C10"/>
    <mergeCell ref="D15:H15"/>
    <mergeCell ref="B15:C15"/>
    <mergeCell ref="B12:H12"/>
    <mergeCell ref="B13:H13"/>
    <mergeCell ref="B21:H21"/>
    <mergeCell ref="B150:H150"/>
    <mergeCell ref="B102:H102"/>
    <mergeCell ref="B133:H133"/>
    <mergeCell ref="B35:H35"/>
    <mergeCell ref="B99:H99"/>
    <mergeCell ref="B54:H54"/>
    <mergeCell ref="B7:C8"/>
    <mergeCell ref="B117:H117"/>
    <mergeCell ref="B2:H2"/>
    <mergeCell ref="E3:F4"/>
    <mergeCell ref="E5:F6"/>
    <mergeCell ref="E7:F8"/>
    <mergeCell ref="E9:F10"/>
    <mergeCell ref="G3:H4"/>
    <mergeCell ref="G5:H6"/>
    <mergeCell ref="G7:H8"/>
    <mergeCell ref="G9:H10"/>
    <mergeCell ref="D5:D6"/>
    <mergeCell ref="D3:D4"/>
    <mergeCell ref="D7:D8"/>
    <mergeCell ref="D9:D10"/>
    <mergeCell ref="B3:C4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perSize="9" scale="78" r:id="rId1"/>
  <headerFooter>
    <oddFooter>&amp;CStránka &amp;P z &amp;N</oddFooter>
  </headerFooter>
  <ignoredErrors>
    <ignoredError sqref="C48:C53 C67:C72 C84:C9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Panti</dc:creator>
  <cp:keywords/>
  <dc:description/>
  <cp:lastModifiedBy>John</cp:lastModifiedBy>
  <cp:lastPrinted>2018-12-12T10:34:32Z</cp:lastPrinted>
  <dcterms:created xsi:type="dcterms:W3CDTF">2009-04-21T06:45:48Z</dcterms:created>
  <dcterms:modified xsi:type="dcterms:W3CDTF">2019-01-23T16:33:28Z</dcterms:modified>
  <cp:category/>
  <cp:version/>
  <cp:contentType/>
  <cp:contentStatus/>
</cp:coreProperties>
</file>