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6860" windowHeight="10485" activeTab="2"/>
  </bookViews>
  <sheets>
    <sheet name="Parametry SO02" sheetId="1" r:id="rId1"/>
    <sheet name="Rekapitulace SO02" sheetId="2" r:id="rId2"/>
    <sheet name="Výkaz výměr SO02" sheetId="3" r:id="rId3"/>
  </sheets>
  <definedNames>
    <definedName name="_xlnm.Print_Area" localSheetId="1">'Rekapitulace SO02'!$A$1:$E$43</definedName>
    <definedName name="_xlnm.Print_Area" localSheetId="2">'Výkaz výměr SO02'!$A$1:$J$100</definedName>
  </definedNames>
  <calcPr fullCalcOnLoad="1"/>
</workbook>
</file>

<file path=xl/sharedStrings.xml><?xml version="1.0" encoding="utf-8"?>
<sst xmlns="http://schemas.openxmlformats.org/spreadsheetml/2006/main" count="363" uniqueCount="189">
  <si>
    <t>Název</t>
  </si>
  <si>
    <t>Hodnota</t>
  </si>
  <si>
    <t>Nadpis rekapitulace</t>
  </si>
  <si>
    <t>Seznam prací a dodávek elektrotechnických zařízení</t>
  </si>
  <si>
    <t>Akce</t>
  </si>
  <si>
    <t>Projekt</t>
  </si>
  <si>
    <t/>
  </si>
  <si>
    <t>Investor</t>
  </si>
  <si>
    <t>Z. č.</t>
  </si>
  <si>
    <t>A. č.</t>
  </si>
  <si>
    <t>Smlouva</t>
  </si>
  <si>
    <t>Vypracoval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</si>
  <si>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</si>
  <si>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</si>
  <si>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</si>
  <si>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</si>
  <si>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</si>
  <si>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</si>
  <si>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</si>
  <si>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</si>
  <si>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</si>
  <si>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</si>
  <si>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</si>
  <si>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3,00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</si>
  <si>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</si>
  <si>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</si>
  <si>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</si>
  <si>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</si>
  <si>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</si>
  <si>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</si>
  <si>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</si>
  <si>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</si>
  <si>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</si>
  <si>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</si>
  <si>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</si>
  <si>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</si>
  <si>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</si>
  <si>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</si>
  <si>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</si>
  <si>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</si>
  <si>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>Mj</t>
  </si>
  <si>
    <t>Počet</t>
  </si>
  <si>
    <t>Materiál</t>
  </si>
  <si>
    <t>Materiál celkem</t>
  </si>
  <si>
    <t>DM</t>
  </si>
  <si>
    <t>Montáž</t>
  </si>
  <si>
    <t>Montáž celkem</t>
  </si>
  <si>
    <t>Cena</t>
  </si>
  <si>
    <t>Cena celkem</t>
  </si>
  <si>
    <t>m</t>
  </si>
  <si>
    <t>m2</t>
  </si>
  <si>
    <t>ks</t>
  </si>
  <si>
    <t>VÝKOP JÁMY PRO STOŽÁR,BETONOVÝ</t>
  </si>
  <si>
    <t>ZÁKLAD A JINÉ ZAŘÍZENÍ</t>
  </si>
  <si>
    <t>m3</t>
  </si>
  <si>
    <t>POUZDROVÝ ZÁKL.PRO STOŽ.VENK.</t>
  </si>
  <si>
    <t>OSVĚTL.MIMO OSU TRASY KABELU</t>
  </si>
  <si>
    <t>HLOUBENÍ KABELOVÉ RÝHY</t>
  </si>
  <si>
    <t>FOLIE VÝSTRAŽNÁ Z PVC</t>
  </si>
  <si>
    <t>ZÁHOZ KABELOVÉ RÝHY</t>
  </si>
  <si>
    <t>ZINKOVANÉ PROVEDENÍ</t>
  </si>
  <si>
    <t>trubková 4xM6</t>
  </si>
  <si>
    <t>Připojovací svorka</t>
  </si>
  <si>
    <t>SP1</t>
  </si>
  <si>
    <t>Spojovací svorka</t>
  </si>
  <si>
    <t>SS s příložkou</t>
  </si>
  <si>
    <t>ŘADOVÉ SVORNICE RSA 6</t>
  </si>
  <si>
    <t>PŘÍSTROJOVÉ SVORKOVNICE</t>
  </si>
  <si>
    <t>1106-F/5P Přístroj.svorkovnice s pojistkovým držákem 5p.</t>
  </si>
  <si>
    <t>LIŠTA TS 35</t>
  </si>
  <si>
    <t>TS35-100mm Lišta TS 35 (svazek 5 ks)</t>
  </si>
  <si>
    <t>ŘADOVÉ SVORNICE RSA PE IS</t>
  </si>
  <si>
    <t>BEZ VODIVÉHO SPOJENÍ NA LIŠTU</t>
  </si>
  <si>
    <t>RSAPE 35A IS Řadová svornice (žluté pouzdro+zelená přepážka)</t>
  </si>
  <si>
    <t>IS504032-- Pojistka závitová D01/6A</t>
  </si>
  <si>
    <t>hod</t>
  </si>
  <si>
    <t>PROVEDENI REVIZNICH ZKOUSEK</t>
  </si>
  <si>
    <t>DLE CSN 331500</t>
  </si>
  <si>
    <t>Montážní plošina</t>
  </si>
  <si>
    <t>Jeřáb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</si>
  <si>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</si>
  <si>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</si>
  <si>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</si>
  <si>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</si>
  <si>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</si>
  <si>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</si>
  <si>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</si>
  <si>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</si>
  <si>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Zemní práce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</si>
  <si>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</si>
  <si>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</si>
  <si>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</si>
  <si>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</si>
  <si>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</si>
  <si>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</si>
  <si>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</si>
  <si>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</si>
  <si>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</si>
  <si>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</si>
  <si>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 bez DPH</t>
  </si>
  <si>
    <t>Roční nárůst cen 0,00%</t>
  </si>
  <si>
    <t>Seznam výrobců</t>
  </si>
  <si>
    <t>Číslo (ID)
výrobce</t>
  </si>
  <si>
    <t>Elektro Bečov</t>
  </si>
  <si>
    <t>Kopos Kolín</t>
  </si>
  <si>
    <t>ZŘÍZENÍ KABELOVÉHO LOŽE</t>
  </si>
  <si>
    <t>KABEL.KANÁL Z PREFABRIKOVANÝCH BETON.ŽLABŮ NEASFALTOVANÝ</t>
  </si>
  <si>
    <t>PODKLADOVÁ VRSTVA</t>
  </si>
  <si>
    <t>Zemní práce - celkem</t>
  </si>
  <si>
    <t>KABEL SILOVÝ, IZOLACE PVC</t>
  </si>
  <si>
    <t>OCELOVÝ PÁSEK POZINKOVANÝ</t>
  </si>
  <si>
    <t>FeZn30x4 (0,95 kg/m), pevně</t>
  </si>
  <si>
    <t>KF 09040 TRUBKA KOPOFLEX 40</t>
  </si>
  <si>
    <t>PPV 1,00% ze zemních prací</t>
  </si>
  <si>
    <t>PPV 6,00% z montáže: materiál + práce</t>
  </si>
  <si>
    <t>SOUČET</t>
  </si>
  <si>
    <t>Vojtěch Chytil</t>
  </si>
  <si>
    <t>15</t>
  </si>
  <si>
    <t>21</t>
  </si>
  <si>
    <t>Základ a hodnota DPH 21 %</t>
  </si>
  <si>
    <t>Základ a hodnota DPH 15 %</t>
  </si>
  <si>
    <t>Náklady celkem s DPH</t>
  </si>
  <si>
    <t>VYTÝČENÍ TRATI</t>
  </si>
  <si>
    <t>km</t>
  </si>
  <si>
    <t>MONTÁŽNÍ PRÁCE</t>
  </si>
  <si>
    <t>UKONČENÍ KABELŮ SMRŠŤOVACÍ</t>
  </si>
  <si>
    <t>ZÁKLOPKOU</t>
  </si>
  <si>
    <t xml:space="preserve"> 4x10  mm2</t>
  </si>
  <si>
    <t>Síla vrstvy 3-5cm</t>
  </si>
  <si>
    <t>Kabelové vedení ve volném terénu</t>
  </si>
  <si>
    <t>Zemina třídy 3, šíře 350mm,hloubka 800mm</t>
  </si>
  <si>
    <t>Zemina třídy 3-4,ručně</t>
  </si>
  <si>
    <t>D 250x800 mm</t>
  </si>
  <si>
    <t>Do šířky 20cm</t>
  </si>
  <si>
    <t>NÁSYP ZEMINY VČETNĚ DUSÁNÍ</t>
  </si>
  <si>
    <t xml:space="preserve"> Násyp v zemine třídy 3-4</t>
  </si>
  <si>
    <t>Z prosáté zeminy, bez zakrytí, šíře do 65cm,tloušťka 5cm</t>
  </si>
  <si>
    <t>PVC ROURA DO DN600</t>
  </si>
  <si>
    <t>Pro uloženní stožárů do výkopu, upěchování zeminy s pískem a provedení vrchní betonové vrstvy</t>
  </si>
  <si>
    <t>CYKY J-3x2.5 mm2, volně - propojení svítidla se svorkovnicí</t>
  </si>
  <si>
    <t>RSA6 Řadová svornice barevná - do nových svítidel</t>
  </si>
  <si>
    <t>VÝLOŽNÍK ŽÁROVĚ ZINKOVANÝ</t>
  </si>
  <si>
    <t>Dopravní značky vč.držáku</t>
  </si>
  <si>
    <t>Montaz</t>
  </si>
  <si>
    <t>Elektromontáže silnoproud</t>
  </si>
  <si>
    <t>Elektromontáže silnoproud - celkem</t>
  </si>
  <si>
    <t xml:space="preserve">Silnoproudé kabely, vodiče a šňůry </t>
  </si>
  <si>
    <t>pro vstup do sloupů VO</t>
  </si>
  <si>
    <t>Revizni technik</t>
  </si>
  <si>
    <t>Montažní práce mimo ceníkové položky</t>
  </si>
  <si>
    <t>D2.1.3 VEŘEJNÉ OSVĚTLENÍ OBJ. SO 02</t>
  </si>
  <si>
    <t>MĚSTO KROMĚŘÍŽ, Velké náměstí 115, 760 01 Kroměříž</t>
  </si>
  <si>
    <t>20.08.2018</t>
  </si>
  <si>
    <t>2018</t>
  </si>
  <si>
    <t>SO 02 - VEŘEJNÉ OSVĚTLENÍ</t>
  </si>
  <si>
    <t xml:space="preserve">BOURANÍ BETONOVÝCH POVRCHŮ </t>
  </si>
  <si>
    <t>Celkem 2 sloupy - viz výkres č.403</t>
  </si>
  <si>
    <t>2 sloupy 2x0,8x0,6 - viz výkres č.403</t>
  </si>
  <si>
    <t>Ze šterkopísku y - viz výkres č.403</t>
  </si>
  <si>
    <t>TK2-23x18,5/13x13cm y - viz výkres č.403</t>
  </si>
  <si>
    <t>- viz výkres č.403</t>
  </si>
  <si>
    <t>pouze v rýze mimo protlak - viz výkres č.403</t>
  </si>
  <si>
    <t xml:space="preserve">2 sloupy 2x0,8 </t>
  </si>
  <si>
    <t>CYKY-J 4x10mm2, volně</t>
  </si>
  <si>
    <t xml:space="preserve">2 sloupY 6m </t>
  </si>
  <si>
    <t>KF 09063 TRUBKA DVOUPL. KOPOFLEX DN63</t>
  </si>
  <si>
    <t xml:space="preserve">2 sloupy </t>
  </si>
  <si>
    <t>2+1 sloup</t>
  </si>
  <si>
    <t>OSVĚTLOVACÍ  STOŽÁR PRO PŘECHODY</t>
  </si>
  <si>
    <t>PD (1ramenný) - typ 1500 PDV 1 - 1500 žárový zinek</t>
  </si>
  <si>
    <t>2 sloupy 6m</t>
  </si>
  <si>
    <t>Osvětlovací stožár k přechodům pro chodce typ PC 6 - 159/133/114 žárový zinek, délka nad terénem 6m</t>
  </si>
  <si>
    <t>SVÍTIDLO PRO PŘECHODY</t>
  </si>
  <si>
    <t>Svítidlo MC2 150W ZEBRA pravostranné                      Patice E40
Výkon (w) 150 W
Napětí (v) 230 V
Délka ( Mm ) 705 mm
Výška (mm) 255 mm
šířka (mm) 310 mm
Krytí ( Ip ) IP65</t>
  </si>
  <si>
    <t>OSRAM POWERBALL HCI-T 150W/NDL E40 VÝBOJKA HALOGENIDOVÁ</t>
  </si>
  <si>
    <t>AVIA MP 16 - montáž 2ks</t>
  </si>
  <si>
    <t>Kooperativa</t>
  </si>
  <si>
    <t>Schreder</t>
  </si>
  <si>
    <t>ÚPRAVY KOMUNIKACÍ V INTRAVILÁNU MĚSTA KROMĚŘÍŽE
LOKALITA:  ZASTÁVKY MHD DS VÁŽANY</t>
  </si>
  <si>
    <t>PROTLAK POD KOMUNIKACÍ</t>
  </si>
  <si>
    <t xml:space="preserve">Vrtaná technologie(zemní podvrty) Maximální průměr chráničky 63 mm, Průměr protlaku 90 mm </t>
  </si>
  <si>
    <t>KONTROLNÍ JÁMA PRO PROTLAK</t>
  </si>
  <si>
    <t>Startovací jáma dle dohody: 2 x 1,5 m</t>
  </si>
  <si>
    <t>Kontrolní jáma dle dohody: 2 x 1,0 m</t>
  </si>
  <si>
    <t>Podružný materiál 5,00% z montáže: materiál</t>
  </si>
  <si>
    <t>Součty odstavců bez přirážek</t>
  </si>
  <si>
    <t>VÝÁKAZ VÝMĚR</t>
  </si>
  <si>
    <t>Zemní práce - materiál</t>
  </si>
  <si>
    <t>Zemní práce - montáž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</si>
</sst>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i/>
      <sz val="9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32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49" fontId="4" fillId="4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left"/>
    </xf>
    <xf numFmtId="49" fontId="5" fillId="34" borderId="10" xfId="0" applyNumberFormat="1" applyFont="1" applyFill="1" applyBorder="1" applyAlignment="1">
      <alignment horizontal="left"/>
    </xf>
    <xf numFmtId="49" fontId="2" fillId="32" borderId="10" xfId="0" applyNumberFormat="1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4" fontId="2" fillId="32" borderId="10" xfId="0" applyNumberFormat="1" applyFont="1" applyFill="1" applyBorder="1" applyAlignment="1">
      <alignment horizontal="left"/>
    </xf>
    <xf numFmtId="4" fontId="3" fillId="33" borderId="10" xfId="0" applyNumberFormat="1" applyFont="1" applyFill="1" applyBorder="1" applyAlignment="1">
      <alignment horizontal="right"/>
    </xf>
    <xf numFmtId="49" fontId="6" fillId="32" borderId="10" xfId="0" applyNumberFormat="1" applyFont="1" applyFill="1" applyBorder="1" applyAlignment="1">
      <alignment horizontal="left"/>
    </xf>
    <xf numFmtId="4" fontId="6" fillId="32" borderId="10" xfId="0" applyNumberFormat="1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49" fontId="4" fillId="4" borderId="10" xfId="0" applyNumberFormat="1" applyFont="1" applyFill="1" applyBorder="1" applyAlignment="1">
      <alignment horizontal="center"/>
    </xf>
    <xf numFmtId="49" fontId="4" fillId="4" borderId="10" xfId="0" applyNumberFormat="1" applyFont="1" applyFill="1" applyBorder="1" applyAlignment="1">
      <alignment horizontal="center" wrapText="1"/>
    </xf>
    <xf numFmtId="4" fontId="4" fillId="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left" wrapText="1"/>
    </xf>
    <xf numFmtId="49" fontId="2" fillId="34" borderId="10" xfId="0" applyNumberFormat="1" applyFont="1" applyFill="1" applyBorder="1" applyAlignment="1">
      <alignment horizontal="left" wrapText="1"/>
    </xf>
    <xf numFmtId="169" fontId="4" fillId="4" borderId="10" xfId="0" applyNumberFormat="1" applyFont="1" applyFill="1" applyBorder="1" applyAlignment="1">
      <alignment horizontal="right"/>
    </xf>
    <xf numFmtId="49" fontId="6" fillId="32" borderId="10" xfId="0" applyNumberFormat="1" applyFont="1" applyFill="1" applyBorder="1" applyAlignment="1">
      <alignment horizontal="left"/>
    </xf>
    <xf numFmtId="4" fontId="6" fillId="32" borderId="10" xfId="0" applyNumberFormat="1" applyFont="1" applyFill="1" applyBorder="1" applyAlignment="1">
      <alignment horizontal="right"/>
    </xf>
    <xf numFmtId="49" fontId="2" fillId="34" borderId="10" xfId="0" applyNumberFormat="1" applyFont="1" applyFill="1" applyBorder="1" applyAlignment="1">
      <alignment horizontal="left"/>
    </xf>
    <xf numFmtId="4" fontId="2" fillId="34" borderId="10" xfId="0" applyNumberFormat="1" applyFont="1" applyFill="1" applyBorder="1" applyAlignment="1">
      <alignment horizontal="right"/>
    </xf>
    <xf numFmtId="49" fontId="4" fillId="4" borderId="10" xfId="0" applyNumberFormat="1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26.140625" style="1" bestFit="1" customWidth="1"/>
    <col min="2" max="2" width="61.00390625" style="1" bestFit="1" customWidth="1"/>
  </cols>
  <sheetData>
    <row r="1" spans="1:2" ht="12.75">
      <c r="A1" s="2" t="s">
        <v>0</v>
      </c>
      <c r="B1" s="2" t="s">
        <v>1</v>
      </c>
    </row>
    <row r="2" spans="1:2" ht="14.25">
      <c r="A2" s="2" t="s">
        <v>2</v>
      </c>
      <c r="B2" s="3" t="s">
        <v>3</v>
      </c>
    </row>
    <row r="3" spans="1:2" ht="23.25">
      <c r="A3" s="2" t="s">
        <v>4</v>
      </c>
      <c r="B3" s="27" t="s">
        <v>178</v>
      </c>
    </row>
    <row r="4" spans="1:2" ht="12.75">
      <c r="A4" s="2" t="s">
        <v>5</v>
      </c>
      <c r="B4" s="27" t="s">
        <v>150</v>
      </c>
    </row>
    <row r="5" spans="1:2" ht="12.75">
      <c r="A5" s="2" t="s">
        <v>7</v>
      </c>
      <c r="B5" s="4" t="s">
        <v>151</v>
      </c>
    </row>
    <row r="6" spans="1:2" ht="12.75">
      <c r="A6" s="2" t="s">
        <v>8</v>
      </c>
      <c r="B6" s="4" t="s">
        <v>6</v>
      </c>
    </row>
    <row r="7" spans="1:2" ht="12.75">
      <c r="A7" s="2" t="s">
        <v>9</v>
      </c>
      <c r="B7" s="4" t="s">
        <v>6</v>
      </c>
    </row>
    <row r="8" spans="1:2" ht="12.75">
      <c r="A8" s="2" t="s">
        <v>10</v>
      </c>
      <c r="B8" s="4" t="s">
        <v>6</v>
      </c>
    </row>
    <row r="9" spans="1:2" ht="12.75">
      <c r="A9" s="2" t="s">
        <v>11</v>
      </c>
      <c r="B9" s="4" t="s">
        <v>116</v>
      </c>
    </row>
    <row r="10" spans="1:2" ht="12.75">
      <c r="A10" s="2" t="s">
        <v>12</v>
      </c>
      <c r="B10" s="4" t="s">
        <v>6</v>
      </c>
    </row>
    <row r="11" spans="1:2" ht="12.75">
      <c r="A11" s="2" t="s">
        <v>13</v>
      </c>
      <c r="B11" s="4" t="s">
        <v>152</v>
      </c>
    </row>
    <row r="12" spans="1:2" ht="12.75">
      <c r="A12" s="2" t="s">
        <v>14</v>
      </c>
      <c r="B12" s="4" t="s">
        <v>116</v>
      </c>
    </row>
    <row r="13" spans="1:2" ht="12.75">
      <c r="A13" s="2" t="s">
        <v>15</v>
      </c>
      <c r="B13" s="4" t="s">
        <v>153</v>
      </c>
    </row>
    <row r="14" spans="1:2" ht="12.75">
      <c r="A14" s="2" t="s">
        <v>16</v>
      </c>
      <c r="B14" s="4" t="s">
        <v>17</v>
      </c>
    </row>
    <row r="15" spans="1:2" ht="12.75">
      <c r="A15" s="2" t="s">
        <v>6</v>
      </c>
      <c r="B15" s="4" t="s">
        <v>186</v>
      </c>
    </row>
    <row r="16" spans="1:2" ht="12.75">
      <c r="A16" s="2" t="s">
        <v>18</v>
      </c>
      <c r="B16" s="6" t="s">
        <v>19</v>
      </c>
    </row>
    <row r="17" spans="1:2" ht="12.75">
      <c r="A17" s="2" t="s">
        <v>20</v>
      </c>
      <c r="B17" s="6" t="s">
        <v>21</v>
      </c>
    </row>
    <row r="18" spans="1:2" ht="12.75">
      <c r="A18" s="2" t="s">
        <v>22</v>
      </c>
      <c r="B18" s="6" t="s">
        <v>23</v>
      </c>
    </row>
    <row r="19" spans="1:2" ht="12.75">
      <c r="A19" s="2" t="s">
        <v>24</v>
      </c>
      <c r="B19" s="6" t="s">
        <v>25</v>
      </c>
    </row>
    <row r="20" spans="1:2" ht="12.75">
      <c r="A20" s="2" t="s">
        <v>26</v>
      </c>
      <c r="B20" s="6" t="s">
        <v>25</v>
      </c>
    </row>
    <row r="21" spans="1:2" ht="12.75">
      <c r="A21" s="2" t="s">
        <v>27</v>
      </c>
      <c r="B21" s="6" t="s">
        <v>25</v>
      </c>
    </row>
    <row r="22" spans="1:2" ht="12.75">
      <c r="A22" s="2" t="s">
        <v>28</v>
      </c>
      <c r="B22" s="6" t="s">
        <v>25</v>
      </c>
    </row>
    <row r="23" spans="1:2" ht="12.75">
      <c r="A23" s="2" t="s">
        <v>29</v>
      </c>
      <c r="B23" s="6" t="s">
        <v>25</v>
      </c>
    </row>
    <row r="24" spans="1:2" ht="12.75">
      <c r="A24" s="2" t="s">
        <v>30</v>
      </c>
      <c r="B24" s="6" t="s">
        <v>25</v>
      </c>
    </row>
    <row r="25" spans="1:2" ht="12.75">
      <c r="A25" s="2" t="s">
        <v>31</v>
      </c>
      <c r="B25" s="6" t="s">
        <v>25</v>
      </c>
    </row>
    <row r="26" spans="1:2" ht="12.75">
      <c r="A26" s="2" t="s">
        <v>32</v>
      </c>
      <c r="B26" s="6" t="s">
        <v>33</v>
      </c>
    </row>
    <row r="27" spans="1:2" ht="12.75">
      <c r="A27" s="2" t="s">
        <v>34</v>
      </c>
      <c r="B27" s="6" t="s">
        <v>25</v>
      </c>
    </row>
    <row r="28" spans="1:2" ht="12.75">
      <c r="A28" s="2" t="s">
        <v>35</v>
      </c>
      <c r="B28" s="6" t="s">
        <v>25</v>
      </c>
    </row>
    <row r="29" spans="1:2" ht="12.75">
      <c r="A29" s="2" t="s">
        <v>36</v>
      </c>
      <c r="B29" s="6" t="s">
        <v>25</v>
      </c>
    </row>
    <row r="30" spans="1:2" ht="12.75">
      <c r="A30" s="2" t="s">
        <v>37</v>
      </c>
      <c r="B30" s="6" t="s">
        <v>25</v>
      </c>
    </row>
    <row r="31" spans="1:2" ht="21.75">
      <c r="A31" s="7" t="s">
        <v>38</v>
      </c>
      <c r="B31" s="6" t="s">
        <v>118</v>
      </c>
    </row>
    <row r="32" spans="1:2" ht="12.75">
      <c r="A32" s="2" t="s">
        <v>39</v>
      </c>
      <c r="B32" s="6" t="s">
        <v>117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6.140625" style="1" bestFit="1" customWidth="1"/>
    <col min="2" max="2" width="14.140625" style="8" customWidth="1"/>
    <col min="3" max="3" width="14.421875" style="8" customWidth="1"/>
  </cols>
  <sheetData>
    <row r="1" spans="1:3" ht="12.75">
      <c r="A1" s="2" t="s">
        <v>0</v>
      </c>
      <c r="B1" s="9" t="s">
        <v>80</v>
      </c>
      <c r="C1" s="9" t="s">
        <v>81</v>
      </c>
    </row>
    <row r="2" spans="1:3" ht="12.75">
      <c r="A2" s="4" t="s">
        <v>82</v>
      </c>
      <c r="B2" s="14"/>
      <c r="C2" s="14"/>
    </row>
    <row r="3" spans="1:3" ht="12.75">
      <c r="A3" s="5" t="s">
        <v>83</v>
      </c>
      <c r="B3" s="13">
        <v>0</v>
      </c>
      <c r="C3" s="13">
        <v>0</v>
      </c>
    </row>
    <row r="4" spans="1:3" ht="12.75">
      <c r="A4" s="5" t="s">
        <v>84</v>
      </c>
      <c r="B4" s="13">
        <v>0</v>
      </c>
      <c r="C4" s="13">
        <v>0</v>
      </c>
    </row>
    <row r="5" spans="1:3" ht="12.75">
      <c r="A5" s="5" t="s">
        <v>85</v>
      </c>
      <c r="B5" s="13"/>
      <c r="C5" s="13">
        <f>'Výkaz výměr SO02'!E100</f>
        <v>0</v>
      </c>
    </row>
    <row r="6" spans="1:3" ht="12.75">
      <c r="A6" s="5" t="s">
        <v>86</v>
      </c>
      <c r="B6" s="13"/>
      <c r="C6" s="13">
        <f>'Výkaz výměr SO02'!H100</f>
        <v>0</v>
      </c>
    </row>
    <row r="7" spans="1:3" ht="12.75">
      <c r="A7" s="6" t="s">
        <v>87</v>
      </c>
      <c r="B7" s="15">
        <v>0</v>
      </c>
      <c r="C7" s="15">
        <f>C5+C6</f>
        <v>0</v>
      </c>
    </row>
    <row r="8" spans="1:3" ht="12.75">
      <c r="A8" s="5" t="s">
        <v>184</v>
      </c>
      <c r="B8" s="13"/>
      <c r="C8" s="13">
        <f>C5*0.05</f>
        <v>0</v>
      </c>
    </row>
    <row r="9" spans="1:3" ht="12.75">
      <c r="A9" s="5" t="s">
        <v>114</v>
      </c>
      <c r="B9" s="13"/>
      <c r="C9" s="13">
        <f>C7*0.06</f>
        <v>0</v>
      </c>
    </row>
    <row r="10" spans="1:3" ht="12.75">
      <c r="A10" s="5" t="s">
        <v>187</v>
      </c>
      <c r="B10" s="13"/>
      <c r="C10" s="13">
        <f>'Výkaz výměr SO02'!E44</f>
        <v>0</v>
      </c>
    </row>
    <row r="11" spans="1:3" ht="12.75">
      <c r="A11" s="5" t="s">
        <v>188</v>
      </c>
      <c r="B11" s="13"/>
      <c r="C11" s="13">
        <f>'Výkaz výměr SO02'!H44</f>
        <v>0</v>
      </c>
    </row>
    <row r="12" spans="1:3" ht="12.75">
      <c r="A12" s="5" t="s">
        <v>113</v>
      </c>
      <c r="B12" s="13"/>
      <c r="C12" s="13">
        <f>C10*0.01</f>
        <v>0</v>
      </c>
    </row>
    <row r="13" spans="1:3" ht="12.75">
      <c r="A13" s="6" t="s">
        <v>89</v>
      </c>
      <c r="B13" s="15">
        <v>0</v>
      </c>
      <c r="C13" s="15">
        <f>SUM(C7:C12)</f>
        <v>0</v>
      </c>
    </row>
    <row r="14" spans="1:3" ht="12.75">
      <c r="A14" s="5" t="s">
        <v>90</v>
      </c>
      <c r="B14" s="13"/>
      <c r="C14" s="13">
        <v>0</v>
      </c>
    </row>
    <row r="15" spans="1:3" ht="12.75">
      <c r="A15" s="5" t="s">
        <v>91</v>
      </c>
      <c r="B15" s="13"/>
      <c r="C15" s="13">
        <v>0</v>
      </c>
    </row>
    <row r="16" spans="1:3" ht="12.75">
      <c r="A16" s="5" t="s">
        <v>92</v>
      </c>
      <c r="B16" s="13"/>
      <c r="C16" s="13">
        <v>0</v>
      </c>
    </row>
    <row r="17" spans="1:3" ht="12.75">
      <c r="A17" s="4" t="s">
        <v>93</v>
      </c>
      <c r="B17" s="14"/>
      <c r="C17" s="14">
        <f>B13+C13+C14+C15+C16</f>
        <v>0</v>
      </c>
    </row>
    <row r="18" spans="1:3" ht="12.75">
      <c r="A18" s="5" t="s">
        <v>6</v>
      </c>
      <c r="B18" s="13"/>
      <c r="C18" s="13"/>
    </row>
    <row r="19" spans="1:3" ht="12.75">
      <c r="A19" s="4" t="s">
        <v>94</v>
      </c>
      <c r="B19" s="14"/>
      <c r="C19" s="14"/>
    </row>
    <row r="20" spans="1:3" ht="12.75">
      <c r="A20" s="5" t="s">
        <v>95</v>
      </c>
      <c r="B20" s="13"/>
      <c r="C20" s="13">
        <v>0</v>
      </c>
    </row>
    <row r="21" spans="1:3" ht="12.75">
      <c r="A21" s="5" t="s">
        <v>96</v>
      </c>
      <c r="B21" s="13"/>
      <c r="C21" s="13">
        <v>0</v>
      </c>
    </row>
    <row r="22" spans="1:3" ht="12.75">
      <c r="A22" s="4" t="s">
        <v>97</v>
      </c>
      <c r="B22" s="14"/>
      <c r="C22" s="14">
        <f>C20+C21</f>
        <v>0</v>
      </c>
    </row>
    <row r="23" spans="1:3" ht="12.75">
      <c r="A23" s="5" t="s">
        <v>98</v>
      </c>
      <c r="B23" s="13"/>
      <c r="C23" s="13">
        <v>0</v>
      </c>
    </row>
    <row r="24" spans="1:3" ht="12.75">
      <c r="A24" s="5" t="s">
        <v>6</v>
      </c>
      <c r="B24" s="13"/>
      <c r="C24" s="13"/>
    </row>
    <row r="25" spans="1:3" ht="14.25">
      <c r="A25" s="3" t="s">
        <v>99</v>
      </c>
      <c r="B25" s="10"/>
      <c r="C25" s="10">
        <f>C17+C22</f>
        <v>0</v>
      </c>
    </row>
    <row r="26" spans="1:3" ht="12.75">
      <c r="A26" s="5" t="s">
        <v>120</v>
      </c>
      <c r="B26" s="13">
        <v>0</v>
      </c>
      <c r="C26" s="13">
        <v>0</v>
      </c>
    </row>
    <row r="27" spans="1:3" ht="12.75">
      <c r="A27" s="5" t="s">
        <v>119</v>
      </c>
      <c r="B27" s="13">
        <f>C25</f>
        <v>0</v>
      </c>
      <c r="C27" s="13">
        <f>B27*0.21</f>
        <v>0</v>
      </c>
    </row>
    <row r="28" spans="1:3" ht="14.25">
      <c r="A28" s="3" t="s">
        <v>121</v>
      </c>
      <c r="B28" s="10"/>
      <c r="C28" s="10"/>
    </row>
    <row r="29" spans="1:3" ht="12.75">
      <c r="A29" s="5"/>
      <c r="B29" s="5"/>
      <c r="C29" s="5"/>
    </row>
    <row r="30" spans="1:3" ht="12.75">
      <c r="A30" s="5" t="s">
        <v>100</v>
      </c>
      <c r="B30" s="13"/>
      <c r="C30" s="13">
        <v>0</v>
      </c>
    </row>
    <row r="31" spans="1:3" ht="12.75">
      <c r="A31" s="5" t="s">
        <v>100</v>
      </c>
      <c r="B31" s="13"/>
      <c r="C31" s="13">
        <v>0</v>
      </c>
    </row>
    <row r="32" spans="1:3" ht="12.75">
      <c r="A32" s="4" t="s">
        <v>185</v>
      </c>
      <c r="B32" s="16" t="s">
        <v>42</v>
      </c>
      <c r="C32" s="16" t="s">
        <v>45</v>
      </c>
    </row>
    <row r="33" spans="1:3" ht="12.75">
      <c r="A33" s="5" t="s">
        <v>88</v>
      </c>
      <c r="B33" s="13">
        <f>'Výkaz výměr SO02'!E44</f>
        <v>0</v>
      </c>
      <c r="C33" s="13">
        <f>'Výkaz výměr SO02'!H44</f>
        <v>0</v>
      </c>
    </row>
    <row r="34" spans="1:3" ht="12.75">
      <c r="A34" s="5" t="s">
        <v>144</v>
      </c>
      <c r="B34" s="13">
        <f>'Výkaz výměr SO02'!E100</f>
        <v>0</v>
      </c>
      <c r="C34" s="13">
        <f>'Výkaz výměr SO02'!H100</f>
        <v>0</v>
      </c>
    </row>
    <row r="35" spans="1:3" ht="12.75">
      <c r="A35" s="5"/>
      <c r="B35" s="13"/>
      <c r="C35" s="13"/>
    </row>
    <row r="36" spans="1:3" ht="12.75">
      <c r="A36" s="4" t="s">
        <v>115</v>
      </c>
      <c r="B36" s="22">
        <f>SUM(B33:B35)</f>
        <v>0</v>
      </c>
      <c r="C36" s="22">
        <f>SUM(C33:C35)</f>
        <v>0</v>
      </c>
    </row>
    <row r="37" spans="1:3" ht="23.25">
      <c r="A37" s="4" t="s">
        <v>101</v>
      </c>
      <c r="B37" s="17" t="s">
        <v>102</v>
      </c>
      <c r="C37" s="18"/>
    </row>
    <row r="38" spans="1:3" ht="12.75">
      <c r="A38" s="5" t="s">
        <v>103</v>
      </c>
      <c r="B38" s="19"/>
      <c r="C38" s="13"/>
    </row>
    <row r="39" spans="1:3" ht="12.75">
      <c r="A39" s="5" t="s">
        <v>104</v>
      </c>
      <c r="B39" s="19"/>
      <c r="C39" s="13"/>
    </row>
    <row r="40" spans="1:3" ht="12.75">
      <c r="A40" s="5" t="s">
        <v>146</v>
      </c>
      <c r="B40" s="19"/>
      <c r="C40" s="13"/>
    </row>
    <row r="41" spans="1:3" ht="12.75">
      <c r="A41" s="5" t="s">
        <v>177</v>
      </c>
      <c r="B41" s="19"/>
      <c r="C41" s="13"/>
    </row>
    <row r="42" spans="1:3" ht="12.75">
      <c r="A42" s="5" t="s">
        <v>176</v>
      </c>
      <c r="B42" s="19"/>
      <c r="C42" s="13"/>
    </row>
    <row r="43" spans="1:3" ht="12.75">
      <c r="A43" s="5"/>
      <c r="B43" s="19"/>
      <c r="C43" s="13"/>
    </row>
    <row r="44" spans="1:3" ht="12.75">
      <c r="A44" s="5"/>
      <c r="B44" s="19"/>
      <c r="C44" s="13"/>
    </row>
    <row r="45" spans="1:3" ht="12.75">
      <c r="A45" s="5"/>
      <c r="B45" s="19"/>
      <c r="C45" s="1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4">
      <selection activeCell="G44" sqref="G44"/>
    </sheetView>
  </sheetViews>
  <sheetFormatPr defaultColWidth="9.140625" defaultRowHeight="12.75"/>
  <cols>
    <col min="1" max="1" width="40.28125" style="1" customWidth="1"/>
    <col min="2" max="2" width="3.57421875" style="1" bestFit="1" customWidth="1"/>
    <col min="3" max="3" width="5.7109375" style="8" bestFit="1" customWidth="1"/>
    <col min="4" max="4" width="8.7109375" style="8" customWidth="1"/>
    <col min="5" max="5" width="14.57421875" style="8" customWidth="1"/>
    <col min="6" max="6" width="3.140625" style="1" bestFit="1" customWidth="1"/>
    <col min="7" max="7" width="6.00390625" style="8" bestFit="1" customWidth="1"/>
    <col min="8" max="8" width="13.28125" style="8" customWidth="1"/>
    <col min="9" max="9" width="8.140625" style="8" customWidth="1"/>
    <col min="10" max="10" width="13.140625" style="8" customWidth="1"/>
  </cols>
  <sheetData>
    <row r="1" spans="1:10" ht="12.75">
      <c r="A1" s="2" t="s">
        <v>0</v>
      </c>
      <c r="B1" s="2" t="s">
        <v>40</v>
      </c>
      <c r="C1" s="9" t="s">
        <v>41</v>
      </c>
      <c r="D1" s="9" t="s">
        <v>42</v>
      </c>
      <c r="E1" s="9" t="s">
        <v>43</v>
      </c>
      <c r="F1" s="2" t="s">
        <v>44</v>
      </c>
      <c r="G1" s="9" t="s">
        <v>45</v>
      </c>
      <c r="H1" s="9" t="s">
        <v>46</v>
      </c>
      <c r="I1" s="9" t="s">
        <v>47</v>
      </c>
      <c r="J1" s="9" t="s">
        <v>48</v>
      </c>
    </row>
    <row r="2" spans="1:10" ht="14.25">
      <c r="A2" s="3" t="s">
        <v>154</v>
      </c>
      <c r="B2" s="3" t="s">
        <v>6</v>
      </c>
      <c r="C2" s="10"/>
      <c r="D2" s="10"/>
      <c r="E2" s="10"/>
      <c r="F2" s="3" t="s">
        <v>6</v>
      </c>
      <c r="G2" s="10"/>
      <c r="H2" s="10"/>
      <c r="I2" s="10"/>
      <c r="J2" s="10"/>
    </row>
    <row r="3" spans="1:10" ht="14.25">
      <c r="A3" s="3" t="s">
        <v>88</v>
      </c>
      <c r="B3" s="3"/>
      <c r="C3" s="10"/>
      <c r="D3" s="10"/>
      <c r="E3" s="10"/>
      <c r="F3" s="3"/>
      <c r="G3" s="10"/>
      <c r="H3" s="10"/>
      <c r="I3" s="10"/>
      <c r="J3" s="10"/>
    </row>
    <row r="4" spans="1:10" ht="12.75">
      <c r="A4" s="11" t="s">
        <v>122</v>
      </c>
      <c r="B4" s="11" t="s">
        <v>6</v>
      </c>
      <c r="C4" s="12"/>
      <c r="D4" s="12"/>
      <c r="E4" s="12"/>
      <c r="F4" s="11" t="s">
        <v>6</v>
      </c>
      <c r="G4" s="12"/>
      <c r="H4" s="12"/>
      <c r="I4" s="12"/>
      <c r="J4" s="12"/>
    </row>
    <row r="5" spans="1:10" ht="12.75">
      <c r="A5" s="5" t="s">
        <v>129</v>
      </c>
      <c r="B5" s="5" t="s">
        <v>123</v>
      </c>
      <c r="C5" s="13">
        <v>0.021</v>
      </c>
      <c r="D5" s="13">
        <v>0</v>
      </c>
      <c r="E5" s="13">
        <f>C5*D5</f>
        <v>0</v>
      </c>
      <c r="F5" s="5" t="s">
        <v>6</v>
      </c>
      <c r="G5" s="13">
        <v>0</v>
      </c>
      <c r="H5" s="13">
        <f>C5*G5</f>
        <v>0</v>
      </c>
      <c r="I5" s="13">
        <f>D5+G5</f>
        <v>0</v>
      </c>
      <c r="J5" s="13">
        <f>C5*I5</f>
        <v>0</v>
      </c>
    </row>
    <row r="6" spans="1:10" ht="12.75">
      <c r="A6" s="5" t="s">
        <v>160</v>
      </c>
      <c r="B6" s="5"/>
      <c r="C6" s="13"/>
      <c r="D6" s="13"/>
      <c r="E6" s="13"/>
      <c r="F6" s="5"/>
      <c r="G6" s="13"/>
      <c r="H6" s="13"/>
      <c r="I6" s="13"/>
      <c r="J6" s="13"/>
    </row>
    <row r="7" spans="1:10" ht="12.75">
      <c r="A7" s="11" t="s">
        <v>155</v>
      </c>
      <c r="B7" s="11"/>
      <c r="C7" s="12"/>
      <c r="D7" s="12"/>
      <c r="E7" s="12"/>
      <c r="F7" s="12"/>
      <c r="G7" s="12"/>
      <c r="H7" s="12"/>
      <c r="I7" s="12"/>
      <c r="J7" s="12"/>
    </row>
    <row r="8" spans="1:10" ht="12.75">
      <c r="A8" s="5" t="s">
        <v>128</v>
      </c>
      <c r="B8" s="5" t="s">
        <v>50</v>
      </c>
      <c r="C8" s="13">
        <v>2</v>
      </c>
      <c r="D8" s="13">
        <v>0</v>
      </c>
      <c r="E8" s="13">
        <f>C8*D8</f>
        <v>0</v>
      </c>
      <c r="F8" s="5" t="s">
        <v>6</v>
      </c>
      <c r="G8" s="13">
        <v>0</v>
      </c>
      <c r="H8" s="13">
        <f>C8*G8</f>
        <v>0</v>
      </c>
      <c r="I8" s="13">
        <f>D8+G8</f>
        <v>0</v>
      </c>
      <c r="J8" s="13">
        <f>C8*I8</f>
        <v>0</v>
      </c>
    </row>
    <row r="9" spans="1:10" ht="12.75">
      <c r="A9" s="11" t="s">
        <v>57</v>
      </c>
      <c r="B9" s="11" t="s">
        <v>6</v>
      </c>
      <c r="C9" s="12"/>
      <c r="D9" s="12"/>
      <c r="E9" s="12"/>
      <c r="F9" s="12"/>
      <c r="G9" s="12"/>
      <c r="H9" s="12"/>
      <c r="I9" s="12"/>
      <c r="J9" s="12"/>
    </row>
    <row r="10" spans="1:10" ht="12.75">
      <c r="A10" s="5" t="s">
        <v>130</v>
      </c>
      <c r="B10" s="5" t="s">
        <v>49</v>
      </c>
      <c r="C10" s="13">
        <v>8</v>
      </c>
      <c r="D10" s="13">
        <v>0</v>
      </c>
      <c r="E10" s="13">
        <f>C10*D10</f>
        <v>0</v>
      </c>
      <c r="F10" s="5" t="s">
        <v>6</v>
      </c>
      <c r="G10" s="13">
        <v>0</v>
      </c>
      <c r="H10" s="13">
        <f>C10*G10</f>
        <v>0</v>
      </c>
      <c r="I10" s="13">
        <f>D10+G10</f>
        <v>0</v>
      </c>
      <c r="J10" s="13">
        <f>C10*I10</f>
        <v>0</v>
      </c>
    </row>
    <row r="11" spans="1:10" ht="23.25">
      <c r="A11" s="20" t="s">
        <v>106</v>
      </c>
      <c r="B11" s="11" t="s">
        <v>6</v>
      </c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5" t="s">
        <v>159</v>
      </c>
      <c r="B12" s="5" t="s">
        <v>49</v>
      </c>
      <c r="C12" s="13">
        <v>2</v>
      </c>
      <c r="D12" s="13">
        <v>0</v>
      </c>
      <c r="E12" s="13">
        <f>C12*D12</f>
        <v>0</v>
      </c>
      <c r="F12" s="5" t="s">
        <v>6</v>
      </c>
      <c r="G12" s="13">
        <v>0</v>
      </c>
      <c r="H12" s="13">
        <f>C12*G12</f>
        <v>0</v>
      </c>
      <c r="I12" s="13">
        <f>D12+G12</f>
        <v>0</v>
      </c>
      <c r="J12" s="13">
        <f>C12*I12</f>
        <v>0</v>
      </c>
    </row>
    <row r="13" spans="1:10" ht="12.75">
      <c r="A13" s="11" t="s">
        <v>107</v>
      </c>
      <c r="B13" s="11" t="s">
        <v>6</v>
      </c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5" t="s">
        <v>158</v>
      </c>
      <c r="B14" s="5" t="s">
        <v>50</v>
      </c>
      <c r="C14" s="13">
        <v>3.2</v>
      </c>
      <c r="D14" s="13">
        <v>0</v>
      </c>
      <c r="E14" s="13">
        <f>C14*D14</f>
        <v>0</v>
      </c>
      <c r="F14" s="5" t="s">
        <v>6</v>
      </c>
      <c r="G14" s="13">
        <v>0</v>
      </c>
      <c r="H14" s="13">
        <f>C14*G14</f>
        <v>0</v>
      </c>
      <c r="I14" s="13">
        <f>D14+G14</f>
        <v>0</v>
      </c>
      <c r="J14" s="13">
        <f>C14*I14</f>
        <v>0</v>
      </c>
    </row>
    <row r="15" spans="1:10" ht="12.75">
      <c r="A15" s="11" t="s">
        <v>52</v>
      </c>
      <c r="B15" s="11" t="s">
        <v>6</v>
      </c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11" t="s">
        <v>53</v>
      </c>
      <c r="B16" s="11" t="s">
        <v>6</v>
      </c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5" t="s">
        <v>131</v>
      </c>
      <c r="B17" s="5" t="s">
        <v>54</v>
      </c>
      <c r="C17" s="13">
        <v>1</v>
      </c>
      <c r="D17" s="13">
        <v>0</v>
      </c>
      <c r="E17" s="13">
        <f>C17*D17</f>
        <v>0</v>
      </c>
      <c r="F17" s="5" t="s">
        <v>6</v>
      </c>
      <c r="G17" s="13">
        <v>0</v>
      </c>
      <c r="H17" s="13">
        <f>C17*G17</f>
        <v>0</v>
      </c>
      <c r="I17" s="13">
        <f>D17+G17</f>
        <v>0</v>
      </c>
      <c r="J17" s="13">
        <f>C17*I17</f>
        <v>0</v>
      </c>
    </row>
    <row r="18" spans="1:10" ht="12.75">
      <c r="A18" s="5" t="s">
        <v>157</v>
      </c>
      <c r="B18" s="5" t="s">
        <v>6</v>
      </c>
      <c r="C18" s="5"/>
      <c r="D18" s="5"/>
      <c r="E18" s="13"/>
      <c r="F18" s="5"/>
      <c r="G18" s="5"/>
      <c r="H18" s="13"/>
      <c r="I18" s="13"/>
      <c r="J18" s="13"/>
    </row>
    <row r="19" spans="1:10" ht="12.75">
      <c r="A19" s="11" t="s">
        <v>55</v>
      </c>
      <c r="B19" s="11" t="s">
        <v>6</v>
      </c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11" t="s">
        <v>56</v>
      </c>
      <c r="B20" s="11" t="s">
        <v>6</v>
      </c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5" t="s">
        <v>132</v>
      </c>
      <c r="B21" s="5" t="s">
        <v>51</v>
      </c>
      <c r="C21" s="13">
        <v>2</v>
      </c>
      <c r="D21" s="13">
        <v>0</v>
      </c>
      <c r="E21" s="13">
        <f>C21*D21</f>
        <v>0</v>
      </c>
      <c r="F21" s="5" t="s">
        <v>6</v>
      </c>
      <c r="G21" s="13">
        <v>0</v>
      </c>
      <c r="H21" s="13">
        <f>C21*G21</f>
        <v>0</v>
      </c>
      <c r="I21" s="13">
        <f>D21+G21</f>
        <v>0</v>
      </c>
      <c r="J21" s="13">
        <f>C21*I21</f>
        <v>0</v>
      </c>
    </row>
    <row r="22" spans="1:14" ht="12.75">
      <c r="A22" s="5" t="s">
        <v>156</v>
      </c>
      <c r="B22" s="5" t="s">
        <v>6</v>
      </c>
      <c r="C22" s="5"/>
      <c r="D22" s="5"/>
      <c r="E22" s="13"/>
      <c r="F22" s="5"/>
      <c r="G22" s="5"/>
      <c r="H22" s="13"/>
      <c r="I22" s="13"/>
      <c r="J22" s="13"/>
    </row>
    <row r="23" spans="1:10" ht="12.75">
      <c r="A23" s="11" t="s">
        <v>58</v>
      </c>
      <c r="B23" s="11" t="s">
        <v>6</v>
      </c>
      <c r="C23" s="12"/>
      <c r="D23" s="12"/>
      <c r="E23" s="12"/>
      <c r="F23" s="12"/>
      <c r="G23" s="12"/>
      <c r="H23" s="12"/>
      <c r="I23" s="12"/>
      <c r="J23" s="12"/>
    </row>
    <row r="24" spans="1:14" ht="12.75">
      <c r="A24" s="5" t="s">
        <v>133</v>
      </c>
      <c r="B24" s="5" t="s">
        <v>49</v>
      </c>
      <c r="C24" s="13">
        <v>8</v>
      </c>
      <c r="D24" s="13">
        <v>0</v>
      </c>
      <c r="E24" s="13">
        <f>C24*D24</f>
        <v>0</v>
      </c>
      <c r="F24" s="5" t="s">
        <v>6</v>
      </c>
      <c r="G24" s="13">
        <v>0</v>
      </c>
      <c r="H24" s="13">
        <f>C24*G24</f>
        <v>0</v>
      </c>
      <c r="I24" s="13">
        <f>D24+G24</f>
        <v>0</v>
      </c>
      <c r="J24" s="13">
        <f>C24*I24</f>
        <v>0</v>
      </c>
    </row>
    <row r="25" spans="1:14" ht="12.75">
      <c r="A25" s="5" t="s">
        <v>161</v>
      </c>
      <c r="B25" s="5"/>
      <c r="C25" s="13"/>
      <c r="D25" s="13"/>
      <c r="E25" s="13"/>
      <c r="F25" s="5"/>
      <c r="G25" s="13"/>
      <c r="H25" s="13"/>
      <c r="I25" s="13"/>
      <c r="J25" s="13"/>
    </row>
    <row r="26" spans="1:14" ht="12.75">
      <c r="A26" s="11" t="s">
        <v>59</v>
      </c>
      <c r="B26" s="11" t="s">
        <v>6</v>
      </c>
      <c r="C26" s="12"/>
      <c r="D26" s="12"/>
      <c r="E26" s="12"/>
      <c r="F26" s="12"/>
      <c r="G26" s="12"/>
      <c r="H26" s="12"/>
      <c r="I26" s="12"/>
      <c r="J26" s="12"/>
    </row>
    <row r="27" spans="1:14" ht="12.75">
      <c r="A27" s="5" t="s">
        <v>130</v>
      </c>
      <c r="B27" s="5" t="s">
        <v>49</v>
      </c>
      <c r="C27" s="13">
        <v>8</v>
      </c>
      <c r="D27" s="13">
        <v>0</v>
      </c>
      <c r="E27" s="13">
        <f>C27*D27</f>
        <v>0</v>
      </c>
      <c r="F27" s="5" t="s">
        <v>6</v>
      </c>
      <c r="G27" s="13">
        <v>0</v>
      </c>
      <c r="H27" s="13">
        <f>C27*G27</f>
        <v>0</v>
      </c>
      <c r="I27" s="13">
        <f>D27+G27</f>
        <v>0</v>
      </c>
      <c r="J27" s="13">
        <f>C27*I27</f>
        <v>0</v>
      </c>
    </row>
    <row r="28" spans="1:14" ht="12.75">
      <c r="A28" s="5" t="s">
        <v>160</v>
      </c>
      <c r="B28" s="5"/>
      <c r="C28" s="13"/>
      <c r="D28" s="13"/>
      <c r="E28" s="13"/>
      <c r="F28" s="5"/>
      <c r="G28" s="13"/>
      <c r="H28" s="13"/>
      <c r="I28" s="13"/>
      <c r="J28" s="13"/>
    </row>
    <row r="29" spans="1:10" ht="12.75">
      <c r="A29" s="11" t="s">
        <v>134</v>
      </c>
      <c r="B29" s="11" t="s">
        <v>6</v>
      </c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5" t="s">
        <v>135</v>
      </c>
      <c r="B30" s="5" t="s">
        <v>54</v>
      </c>
      <c r="C30" s="13">
        <v>1.4</v>
      </c>
      <c r="D30" s="13">
        <v>0</v>
      </c>
      <c r="E30" s="13">
        <f>C30*D30</f>
        <v>0</v>
      </c>
      <c r="F30" s="5" t="s">
        <v>6</v>
      </c>
      <c r="G30" s="13">
        <v>0</v>
      </c>
      <c r="H30" s="13">
        <f>C30*G30</f>
        <v>0</v>
      </c>
      <c r="I30" s="13">
        <f>D30+G30</f>
        <v>0</v>
      </c>
      <c r="J30" s="13">
        <f>C30*I30</f>
        <v>0</v>
      </c>
    </row>
    <row r="31" spans="1:10" ht="12.75">
      <c r="A31" s="5" t="s">
        <v>157</v>
      </c>
      <c r="B31" s="5" t="s">
        <v>6</v>
      </c>
      <c r="C31" s="5"/>
      <c r="D31" s="5"/>
      <c r="E31" s="13"/>
      <c r="F31" s="5"/>
      <c r="G31" s="5"/>
      <c r="H31" s="13"/>
      <c r="I31" s="13"/>
      <c r="J31" s="13"/>
    </row>
    <row r="32" spans="1:10" ht="12.75">
      <c r="A32" s="11" t="s">
        <v>105</v>
      </c>
      <c r="B32" s="11" t="s">
        <v>6</v>
      </c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5" t="s">
        <v>136</v>
      </c>
      <c r="B33" s="5" t="s">
        <v>49</v>
      </c>
      <c r="C33" s="13">
        <v>8</v>
      </c>
      <c r="D33" s="13">
        <v>0</v>
      </c>
      <c r="E33" s="13">
        <f>C33*D33</f>
        <v>0</v>
      </c>
      <c r="F33" s="5" t="s">
        <v>6</v>
      </c>
      <c r="G33" s="13">
        <v>0</v>
      </c>
      <c r="H33" s="13">
        <f>C33*G33</f>
        <v>0</v>
      </c>
      <c r="I33" s="13">
        <f>D33+G33</f>
        <v>0</v>
      </c>
      <c r="J33" s="13">
        <f>C33*I33</f>
        <v>0</v>
      </c>
    </row>
    <row r="34" spans="1:10" ht="12.75">
      <c r="A34" s="5" t="s">
        <v>160</v>
      </c>
      <c r="B34" s="5"/>
      <c r="C34" s="13"/>
      <c r="D34" s="13"/>
      <c r="E34" s="13"/>
      <c r="F34" s="5"/>
      <c r="G34" s="13"/>
      <c r="H34" s="13"/>
      <c r="I34" s="13"/>
      <c r="J34" s="13"/>
    </row>
    <row r="35" spans="1:10" ht="12.75">
      <c r="A35" s="11" t="s">
        <v>137</v>
      </c>
      <c r="B35" s="11" t="s">
        <v>6</v>
      </c>
      <c r="C35" s="12"/>
      <c r="D35" s="12"/>
      <c r="E35" s="12"/>
      <c r="F35" s="12"/>
      <c r="G35" s="12"/>
      <c r="H35" s="12"/>
      <c r="I35" s="12"/>
      <c r="J35" s="12"/>
    </row>
    <row r="36" spans="1:10" ht="21.75">
      <c r="A36" s="21" t="s">
        <v>138</v>
      </c>
      <c r="B36" s="5" t="s">
        <v>49</v>
      </c>
      <c r="C36" s="13">
        <v>2</v>
      </c>
      <c r="D36" s="13">
        <v>0</v>
      </c>
      <c r="E36" s="13">
        <f>C36*D36</f>
        <v>0</v>
      </c>
      <c r="F36" s="5" t="s">
        <v>6</v>
      </c>
      <c r="G36" s="13">
        <v>0</v>
      </c>
      <c r="H36" s="13">
        <f>C36*G36</f>
        <v>0</v>
      </c>
      <c r="I36" s="13">
        <f>D36+G36</f>
        <v>0</v>
      </c>
      <c r="J36" s="13">
        <f>C36*I36</f>
        <v>0</v>
      </c>
    </row>
    <row r="37" spans="1:10" ht="12.75">
      <c r="A37" s="5" t="s">
        <v>162</v>
      </c>
      <c r="B37" s="5" t="s">
        <v>6</v>
      </c>
      <c r="C37" s="5"/>
      <c r="D37" s="5"/>
      <c r="E37" s="13"/>
      <c r="F37" s="5"/>
      <c r="G37" s="5"/>
      <c r="H37" s="13"/>
      <c r="I37" s="13"/>
      <c r="J37" s="13"/>
    </row>
    <row r="38" spans="1:10" ht="12.75">
      <c r="A38" s="11" t="s">
        <v>179</v>
      </c>
      <c r="B38" s="11" t="s">
        <v>6</v>
      </c>
      <c r="C38" s="12"/>
      <c r="D38" s="12"/>
      <c r="E38" s="12"/>
      <c r="F38" s="12"/>
      <c r="G38" s="12"/>
      <c r="H38" s="12"/>
      <c r="I38" s="12"/>
      <c r="J38" s="12"/>
    </row>
    <row r="39" spans="1:10" ht="21.75">
      <c r="A39" s="21" t="s">
        <v>180</v>
      </c>
      <c r="B39" s="5" t="s">
        <v>49</v>
      </c>
      <c r="C39" s="13">
        <v>11</v>
      </c>
      <c r="D39" s="13">
        <v>0</v>
      </c>
      <c r="E39" s="13">
        <f>C39*D39</f>
        <v>0</v>
      </c>
      <c r="F39" s="5" t="s">
        <v>6</v>
      </c>
      <c r="G39" s="13">
        <v>0</v>
      </c>
      <c r="H39" s="13">
        <f>C39*G39</f>
        <v>0</v>
      </c>
      <c r="I39" s="13">
        <f>D39+G39</f>
        <v>0</v>
      </c>
      <c r="J39" s="13">
        <f>C39*I39</f>
        <v>0</v>
      </c>
    </row>
    <row r="40" spans="1:10" ht="12.75">
      <c r="A40" s="5" t="s">
        <v>160</v>
      </c>
      <c r="B40" s="5"/>
      <c r="C40" s="13"/>
      <c r="D40" s="13"/>
      <c r="E40" s="13"/>
      <c r="F40" s="5"/>
      <c r="G40" s="13"/>
      <c r="H40" s="13"/>
      <c r="I40" s="13"/>
      <c r="J40" s="13"/>
    </row>
    <row r="41" spans="1:10" ht="12.75">
      <c r="A41" s="11" t="s">
        <v>181</v>
      </c>
      <c r="B41" s="11" t="s">
        <v>6</v>
      </c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21" t="s">
        <v>182</v>
      </c>
      <c r="B42" s="5" t="s">
        <v>51</v>
      </c>
      <c r="C42" s="13">
        <v>1</v>
      </c>
      <c r="D42" s="13">
        <v>0</v>
      </c>
      <c r="E42" s="13">
        <f>C42*D42</f>
        <v>0</v>
      </c>
      <c r="F42" s="5" t="s">
        <v>6</v>
      </c>
      <c r="G42" s="13">
        <v>0</v>
      </c>
      <c r="H42" s="13">
        <f>C42*G42</f>
        <v>0</v>
      </c>
      <c r="I42" s="13">
        <f>D42+G42</f>
        <v>0</v>
      </c>
      <c r="J42" s="13">
        <f>C42*I42</f>
        <v>0</v>
      </c>
    </row>
    <row r="43" spans="1:10" ht="12.75">
      <c r="A43" s="5" t="s">
        <v>183</v>
      </c>
      <c r="B43" s="5" t="s">
        <v>51</v>
      </c>
      <c r="C43" s="13">
        <v>1</v>
      </c>
      <c r="D43" s="13">
        <v>0</v>
      </c>
      <c r="E43" s="13">
        <f>C43*D43</f>
        <v>0</v>
      </c>
      <c r="F43" s="5" t="s">
        <v>6</v>
      </c>
      <c r="G43" s="13">
        <v>0</v>
      </c>
      <c r="H43" s="13">
        <f>C43*G43</f>
        <v>0</v>
      </c>
      <c r="I43" s="13">
        <f>D43+G43</f>
        <v>0</v>
      </c>
      <c r="J43" s="13">
        <f>C43*I43</f>
        <v>0</v>
      </c>
    </row>
    <row r="44" spans="1:10" ht="14.25">
      <c r="A44" s="3" t="s">
        <v>108</v>
      </c>
      <c r="B44" s="3" t="s">
        <v>6</v>
      </c>
      <c r="C44" s="10"/>
      <c r="D44" s="10"/>
      <c r="E44" s="10">
        <f>SUM(E5:E43)</f>
        <v>0</v>
      </c>
      <c r="F44" s="3" t="s">
        <v>6</v>
      </c>
      <c r="G44" s="10"/>
      <c r="H44" s="10">
        <f>SUM(H5:H43)</f>
        <v>0</v>
      </c>
      <c r="I44" s="10"/>
      <c r="J44" s="10">
        <f>SUM(J5:J43)</f>
        <v>0</v>
      </c>
    </row>
    <row r="45" spans="1:10" ht="14.25">
      <c r="A45" s="3" t="s">
        <v>144</v>
      </c>
      <c r="B45" s="3"/>
      <c r="C45" s="10"/>
      <c r="D45" s="10"/>
      <c r="E45" s="10"/>
      <c r="F45" s="3"/>
      <c r="G45" s="10"/>
      <c r="H45" s="10"/>
      <c r="I45" s="10"/>
      <c r="J45" s="10"/>
    </row>
    <row r="46" spans="1:10" ht="12.75">
      <c r="A46" s="23" t="s">
        <v>125</v>
      </c>
      <c r="B46" s="23" t="s">
        <v>6</v>
      </c>
      <c r="C46" s="24"/>
      <c r="D46" s="24"/>
      <c r="E46" s="24"/>
      <c r="F46" s="23" t="s">
        <v>6</v>
      </c>
      <c r="G46" s="24"/>
      <c r="H46" s="24"/>
      <c r="I46" s="24"/>
      <c r="J46" s="24"/>
    </row>
    <row r="47" spans="1:10" ht="12.75">
      <c r="A47" s="23" t="s">
        <v>126</v>
      </c>
      <c r="B47" s="23" t="s">
        <v>6</v>
      </c>
      <c r="C47" s="24"/>
      <c r="D47" s="24"/>
      <c r="E47" s="24"/>
      <c r="F47" s="23" t="s">
        <v>6</v>
      </c>
      <c r="G47" s="24"/>
      <c r="H47" s="24"/>
      <c r="I47" s="24"/>
      <c r="J47" s="24"/>
    </row>
    <row r="48" spans="1:10" ht="12.75">
      <c r="A48" s="25" t="s">
        <v>127</v>
      </c>
      <c r="B48" s="25" t="s">
        <v>51</v>
      </c>
      <c r="C48" s="26">
        <v>4</v>
      </c>
      <c r="D48" s="26">
        <v>0</v>
      </c>
      <c r="E48" s="26">
        <f>C48*D48</f>
        <v>0</v>
      </c>
      <c r="F48" s="25" t="s">
        <v>6</v>
      </c>
      <c r="G48" s="26">
        <v>0</v>
      </c>
      <c r="H48" s="26">
        <f>C48*G48</f>
        <v>0</v>
      </c>
      <c r="I48" s="26">
        <f>D48+G48</f>
        <v>0</v>
      </c>
      <c r="J48" s="26">
        <f>C48*I48</f>
        <v>0</v>
      </c>
    </row>
    <row r="49" spans="1:10" ht="12.75">
      <c r="A49" s="11" t="s">
        <v>109</v>
      </c>
      <c r="B49" s="11" t="s">
        <v>6</v>
      </c>
      <c r="C49" s="12"/>
      <c r="D49" s="24"/>
      <c r="E49" s="24"/>
      <c r="F49" s="24"/>
      <c r="G49" s="24"/>
      <c r="H49" s="24"/>
      <c r="I49" s="24"/>
      <c r="J49" s="24"/>
    </row>
    <row r="50" spans="1:10" ht="12.75">
      <c r="A50" s="5" t="s">
        <v>163</v>
      </c>
      <c r="B50" s="5" t="s">
        <v>49</v>
      </c>
      <c r="C50" s="13">
        <v>21</v>
      </c>
      <c r="D50" s="13">
        <v>0</v>
      </c>
      <c r="E50" s="26">
        <f>C50*D50</f>
        <v>0</v>
      </c>
      <c r="F50" s="5" t="s">
        <v>6</v>
      </c>
      <c r="G50" s="13">
        <v>0</v>
      </c>
      <c r="H50" s="26">
        <f>C50*G50</f>
        <v>0</v>
      </c>
      <c r="I50" s="26">
        <f>D50+G50</f>
        <v>0</v>
      </c>
      <c r="J50" s="26">
        <f>C50*I50</f>
        <v>0</v>
      </c>
    </row>
    <row r="51" spans="1:10" ht="12.75">
      <c r="A51" s="5" t="s">
        <v>160</v>
      </c>
      <c r="B51" s="5"/>
      <c r="C51" s="13"/>
      <c r="D51" s="13"/>
      <c r="E51" s="26"/>
      <c r="F51" s="5"/>
      <c r="G51" s="13"/>
      <c r="H51" s="26"/>
      <c r="I51" s="26"/>
      <c r="J51" s="26"/>
    </row>
    <row r="52" spans="1:10" ht="12.75">
      <c r="A52" s="5" t="s">
        <v>139</v>
      </c>
      <c r="B52" s="5" t="s">
        <v>49</v>
      </c>
      <c r="C52" s="13">
        <v>18</v>
      </c>
      <c r="D52" s="13">
        <v>0</v>
      </c>
      <c r="E52" s="26">
        <f>C52*D52</f>
        <v>0</v>
      </c>
      <c r="F52" s="5" t="s">
        <v>6</v>
      </c>
      <c r="G52" s="13">
        <v>0</v>
      </c>
      <c r="H52" s="26">
        <f>C52*G52</f>
        <v>0</v>
      </c>
      <c r="I52" s="26">
        <f>D52+G52</f>
        <v>0</v>
      </c>
      <c r="J52" s="26">
        <f>C52*I52</f>
        <v>0</v>
      </c>
    </row>
    <row r="53" spans="1:10" ht="12.75">
      <c r="A53" s="5" t="s">
        <v>164</v>
      </c>
      <c r="B53" s="5" t="s">
        <v>6</v>
      </c>
      <c r="C53" s="5"/>
      <c r="D53" s="5"/>
      <c r="E53" s="26"/>
      <c r="F53" s="5"/>
      <c r="G53" s="5"/>
      <c r="H53" s="26"/>
      <c r="I53" s="26"/>
      <c r="J53" s="26"/>
    </row>
    <row r="54" spans="1:10" ht="12.75">
      <c r="A54" s="5" t="s">
        <v>165</v>
      </c>
      <c r="B54" s="5" t="s">
        <v>49</v>
      </c>
      <c r="C54" s="13">
        <v>12</v>
      </c>
      <c r="D54" s="13">
        <v>0</v>
      </c>
      <c r="E54" s="26">
        <f>C54*D54</f>
        <v>0</v>
      </c>
      <c r="F54" s="5" t="s">
        <v>6</v>
      </c>
      <c r="G54" s="13">
        <v>0</v>
      </c>
      <c r="H54" s="26">
        <f>C54*G54</f>
        <v>0</v>
      </c>
      <c r="I54" s="26">
        <f>D54+G54</f>
        <v>0</v>
      </c>
      <c r="J54" s="26">
        <f>C54*I54</f>
        <v>0</v>
      </c>
    </row>
    <row r="55" spans="1:10" ht="12.75">
      <c r="A55" s="5" t="s">
        <v>112</v>
      </c>
      <c r="B55" s="5" t="s">
        <v>49</v>
      </c>
      <c r="C55" s="13">
        <v>6</v>
      </c>
      <c r="D55" s="13">
        <v>0</v>
      </c>
      <c r="E55" s="26">
        <f>C55*D55</f>
        <v>0</v>
      </c>
      <c r="F55" s="5" t="s">
        <v>6</v>
      </c>
      <c r="G55" s="13">
        <v>0</v>
      </c>
      <c r="H55" s="26">
        <f>C55*G55</f>
        <v>0</v>
      </c>
      <c r="I55" s="26">
        <f>D55+G55</f>
        <v>0</v>
      </c>
      <c r="J55" s="26">
        <f>C55*I55</f>
        <v>0</v>
      </c>
    </row>
    <row r="56" spans="1:10" ht="12.75">
      <c r="A56" s="5" t="s">
        <v>147</v>
      </c>
      <c r="B56" s="5"/>
      <c r="C56" s="13"/>
      <c r="D56" s="13"/>
      <c r="E56" s="26"/>
      <c r="F56" s="5"/>
      <c r="G56" s="13"/>
      <c r="H56" s="26"/>
      <c r="I56" s="26"/>
      <c r="J56" s="26"/>
    </row>
    <row r="57" spans="1:10" ht="12.75">
      <c r="A57" s="11" t="s">
        <v>60</v>
      </c>
      <c r="B57" s="11" t="s">
        <v>6</v>
      </c>
      <c r="C57" s="12"/>
      <c r="D57" s="24"/>
      <c r="E57" s="24"/>
      <c r="F57" s="24"/>
      <c r="G57" s="24"/>
      <c r="H57" s="24"/>
      <c r="I57" s="24"/>
      <c r="J57" s="24"/>
    </row>
    <row r="58" spans="1:10" ht="12.75">
      <c r="A58" s="11" t="s">
        <v>110</v>
      </c>
      <c r="B58" s="11" t="s">
        <v>6</v>
      </c>
      <c r="C58" s="12"/>
      <c r="D58" s="24"/>
      <c r="E58" s="24"/>
      <c r="F58" s="24"/>
      <c r="G58" s="24"/>
      <c r="H58" s="24"/>
      <c r="I58" s="24"/>
      <c r="J58" s="24"/>
    </row>
    <row r="59" spans="1:10" ht="12.75">
      <c r="A59" s="5" t="s">
        <v>111</v>
      </c>
      <c r="B59" s="5" t="s">
        <v>49</v>
      </c>
      <c r="C59" s="13">
        <v>18</v>
      </c>
      <c r="D59" s="13">
        <v>0</v>
      </c>
      <c r="E59" s="26">
        <f>C59*D59</f>
        <v>0</v>
      </c>
      <c r="F59" s="5" t="s">
        <v>6</v>
      </c>
      <c r="G59" s="13">
        <v>0</v>
      </c>
      <c r="H59" s="26">
        <f>C59*G59</f>
        <v>0</v>
      </c>
      <c r="I59" s="26">
        <f>D59+G59</f>
        <v>0</v>
      </c>
      <c r="J59" s="26">
        <f>C59*I59</f>
        <v>0</v>
      </c>
    </row>
    <row r="60" spans="1:10" ht="12.75">
      <c r="A60" s="5" t="s">
        <v>160</v>
      </c>
      <c r="B60" s="5"/>
      <c r="C60" s="13"/>
      <c r="D60" s="13"/>
      <c r="E60" s="26"/>
      <c r="F60" s="5"/>
      <c r="G60" s="13"/>
      <c r="H60" s="26"/>
      <c r="I60" s="26"/>
      <c r="J60" s="26"/>
    </row>
    <row r="61" spans="1:10" ht="12.75">
      <c r="A61" s="11" t="s">
        <v>61</v>
      </c>
      <c r="B61" s="11" t="s">
        <v>6</v>
      </c>
      <c r="C61" s="12"/>
      <c r="D61" s="24"/>
      <c r="E61" s="24"/>
      <c r="F61" s="24"/>
      <c r="G61" s="24"/>
      <c r="H61" s="24"/>
      <c r="I61" s="24"/>
      <c r="J61" s="24"/>
    </row>
    <row r="62" spans="1:10" ht="12.75">
      <c r="A62" s="11" t="s">
        <v>62</v>
      </c>
      <c r="B62" s="11" t="s">
        <v>6</v>
      </c>
      <c r="C62" s="12"/>
      <c r="D62" s="24"/>
      <c r="E62" s="24"/>
      <c r="F62" s="24"/>
      <c r="G62" s="24"/>
      <c r="H62" s="24"/>
      <c r="I62" s="24"/>
      <c r="J62" s="24"/>
    </row>
    <row r="63" spans="1:10" ht="12.75">
      <c r="A63" s="5" t="s">
        <v>63</v>
      </c>
      <c r="B63" s="5" t="s">
        <v>51</v>
      </c>
      <c r="C63" s="13">
        <v>3</v>
      </c>
      <c r="D63" s="13">
        <v>0</v>
      </c>
      <c r="E63" s="26">
        <f>C63*D63</f>
        <v>0</v>
      </c>
      <c r="F63" s="5" t="s">
        <v>6</v>
      </c>
      <c r="G63" s="13">
        <v>0</v>
      </c>
      <c r="H63" s="26">
        <f>C63*G63</f>
        <v>0</v>
      </c>
      <c r="I63" s="26">
        <f>D63+G63</f>
        <v>0</v>
      </c>
      <c r="J63" s="26">
        <f>C63*I63</f>
        <v>0</v>
      </c>
    </row>
    <row r="64" spans="1:10" ht="12.75">
      <c r="A64" s="11" t="s">
        <v>64</v>
      </c>
      <c r="B64" s="11" t="s">
        <v>6</v>
      </c>
      <c r="C64" s="12"/>
      <c r="D64" s="24"/>
      <c r="E64" s="24"/>
      <c r="F64" s="24"/>
      <c r="G64" s="24"/>
      <c r="H64" s="24"/>
      <c r="I64" s="24"/>
      <c r="J64" s="24"/>
    </row>
    <row r="65" spans="1:10" ht="12.75">
      <c r="A65" s="5" t="s">
        <v>65</v>
      </c>
      <c r="B65" s="5" t="s">
        <v>51</v>
      </c>
      <c r="C65" s="13">
        <v>2</v>
      </c>
      <c r="D65" s="13">
        <v>0</v>
      </c>
      <c r="E65" s="26">
        <f>C65*D65</f>
        <v>0</v>
      </c>
      <c r="F65" s="5" t="s">
        <v>6</v>
      </c>
      <c r="G65" s="13">
        <v>0</v>
      </c>
      <c r="H65" s="26">
        <f>C65*G65</f>
        <v>0</v>
      </c>
      <c r="I65" s="26">
        <f>D65+G65</f>
        <v>0</v>
      </c>
      <c r="J65" s="26">
        <f>C65*I65</f>
        <v>0</v>
      </c>
    </row>
    <row r="66" spans="1:10" ht="12.75">
      <c r="A66" s="11" t="s">
        <v>66</v>
      </c>
      <c r="B66" s="11" t="s">
        <v>6</v>
      </c>
      <c r="C66" s="12"/>
      <c r="D66" s="24"/>
      <c r="E66" s="24"/>
      <c r="F66" s="24"/>
      <c r="G66" s="24"/>
      <c r="H66" s="24"/>
      <c r="I66" s="24"/>
      <c r="J66" s="24"/>
    </row>
    <row r="67" spans="1:10" ht="12.75">
      <c r="A67" s="5" t="s">
        <v>140</v>
      </c>
      <c r="B67" s="5" t="s">
        <v>51</v>
      </c>
      <c r="C67" s="13">
        <v>12</v>
      </c>
      <c r="D67" s="13">
        <v>0</v>
      </c>
      <c r="E67" s="26">
        <f>C67*D67</f>
        <v>0</v>
      </c>
      <c r="F67" s="5" t="s">
        <v>6</v>
      </c>
      <c r="G67" s="13">
        <v>0</v>
      </c>
      <c r="H67" s="26">
        <f>C67*G67</f>
        <v>0</v>
      </c>
      <c r="I67" s="26">
        <f>D67+G67</f>
        <v>0</v>
      </c>
      <c r="J67" s="26">
        <f>C67*I67</f>
        <v>0</v>
      </c>
    </row>
    <row r="68" spans="1:10" ht="12.75">
      <c r="A68" s="5" t="s">
        <v>166</v>
      </c>
      <c r="B68" s="5" t="s">
        <v>6</v>
      </c>
      <c r="C68" s="5"/>
      <c r="D68" s="5"/>
      <c r="E68" s="26"/>
      <c r="F68" s="5"/>
      <c r="G68" s="5"/>
      <c r="H68" s="26"/>
      <c r="I68" s="26"/>
      <c r="J68" s="26"/>
    </row>
    <row r="69" spans="1:10" ht="12.75">
      <c r="A69" s="11" t="s">
        <v>67</v>
      </c>
      <c r="B69" s="11" t="s">
        <v>6</v>
      </c>
      <c r="C69" s="12"/>
      <c r="D69" s="24"/>
      <c r="E69" s="24"/>
      <c r="F69" s="24"/>
      <c r="G69" s="24"/>
      <c r="H69" s="24"/>
      <c r="I69" s="24"/>
      <c r="J69" s="24"/>
    </row>
    <row r="70" spans="1:10" ht="12.75">
      <c r="A70" s="5" t="s">
        <v>68</v>
      </c>
      <c r="B70" s="5" t="s">
        <v>51</v>
      </c>
      <c r="C70" s="13">
        <v>2</v>
      </c>
      <c r="D70" s="13">
        <v>0</v>
      </c>
      <c r="E70" s="26">
        <f>C70*D70</f>
        <v>0</v>
      </c>
      <c r="F70" s="5" t="s">
        <v>6</v>
      </c>
      <c r="G70" s="13">
        <v>0</v>
      </c>
      <c r="H70" s="26">
        <f>C70*G70</f>
        <v>0</v>
      </c>
      <c r="I70" s="26">
        <f>D70+G70</f>
        <v>0</v>
      </c>
      <c r="J70" s="26">
        <f>C70*I70</f>
        <v>0</v>
      </c>
    </row>
    <row r="71" spans="1:10" ht="12.75">
      <c r="A71" s="5" t="s">
        <v>68</v>
      </c>
      <c r="B71" s="5" t="s">
        <v>51</v>
      </c>
      <c r="C71" s="13">
        <v>2</v>
      </c>
      <c r="D71" s="13">
        <v>0</v>
      </c>
      <c r="E71" s="26">
        <f>C71*D71</f>
        <v>0</v>
      </c>
      <c r="F71" s="5" t="s">
        <v>6</v>
      </c>
      <c r="G71" s="13">
        <v>0</v>
      </c>
      <c r="H71" s="26">
        <f>C71*G71</f>
        <v>0</v>
      </c>
      <c r="I71" s="26">
        <f>D71+G71</f>
        <v>0</v>
      </c>
      <c r="J71" s="26">
        <f>C71*I71</f>
        <v>0</v>
      </c>
    </row>
    <row r="72" spans="1:10" ht="12.75">
      <c r="A72" s="5" t="s">
        <v>166</v>
      </c>
      <c r="B72" s="5" t="s">
        <v>6</v>
      </c>
      <c r="C72" s="5"/>
      <c r="D72" s="5"/>
      <c r="E72" s="26"/>
      <c r="F72" s="5"/>
      <c r="G72" s="5"/>
      <c r="H72" s="26"/>
      <c r="I72" s="26"/>
      <c r="J72" s="26"/>
    </row>
    <row r="73" spans="1:10" ht="12.75">
      <c r="A73" s="11" t="s">
        <v>69</v>
      </c>
      <c r="B73" s="11" t="s">
        <v>6</v>
      </c>
      <c r="C73" s="12"/>
      <c r="D73" s="24"/>
      <c r="E73" s="12"/>
      <c r="F73" s="12"/>
      <c r="G73" s="12"/>
      <c r="H73" s="12"/>
      <c r="I73" s="12"/>
      <c r="J73" s="12"/>
    </row>
    <row r="74" spans="1:10" ht="12.75">
      <c r="A74" s="5" t="s">
        <v>70</v>
      </c>
      <c r="B74" s="5" t="s">
        <v>51</v>
      </c>
      <c r="C74" s="13">
        <v>4</v>
      </c>
      <c r="D74" s="13">
        <v>0</v>
      </c>
      <c r="E74" s="26">
        <f>C74*D74</f>
        <v>0</v>
      </c>
      <c r="F74" s="5" t="s">
        <v>6</v>
      </c>
      <c r="G74" s="13">
        <v>0</v>
      </c>
      <c r="H74" s="26">
        <f>C74*G74</f>
        <v>0</v>
      </c>
      <c r="I74" s="26">
        <f>D74+G74</f>
        <v>0</v>
      </c>
      <c r="J74" s="26">
        <f>C74*I74</f>
        <v>0</v>
      </c>
    </row>
    <row r="75" spans="1:10" ht="12.75">
      <c r="A75" s="5" t="s">
        <v>166</v>
      </c>
      <c r="B75" s="5" t="s">
        <v>6</v>
      </c>
      <c r="C75" s="5"/>
      <c r="D75" s="5"/>
      <c r="E75" s="26"/>
      <c r="F75" s="5"/>
      <c r="G75" s="5"/>
      <c r="H75" s="26"/>
      <c r="I75" s="26"/>
      <c r="J75" s="26"/>
    </row>
    <row r="76" spans="1:10" ht="12.75">
      <c r="A76" s="11" t="s">
        <v>71</v>
      </c>
      <c r="B76" s="11" t="s">
        <v>6</v>
      </c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11" t="s">
        <v>72</v>
      </c>
      <c r="B77" s="11" t="s">
        <v>6</v>
      </c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5" t="s">
        <v>73</v>
      </c>
      <c r="B78" s="5" t="s">
        <v>51</v>
      </c>
      <c r="C78" s="13">
        <v>12</v>
      </c>
      <c r="D78" s="13">
        <v>0</v>
      </c>
      <c r="E78" s="26">
        <f>C78*D78</f>
        <v>0</v>
      </c>
      <c r="F78" s="5" t="s">
        <v>6</v>
      </c>
      <c r="G78" s="13">
        <v>0</v>
      </c>
      <c r="H78" s="26">
        <f>C78*G78</f>
        <v>0</v>
      </c>
      <c r="I78" s="26">
        <f>D78+G78</f>
        <v>0</v>
      </c>
      <c r="J78" s="26">
        <f>C78*I78</f>
        <v>0</v>
      </c>
    </row>
    <row r="79" spans="1:10" ht="12.75">
      <c r="A79" s="5" t="s">
        <v>74</v>
      </c>
      <c r="B79" s="5" t="s">
        <v>51</v>
      </c>
      <c r="C79" s="13">
        <v>3</v>
      </c>
      <c r="D79" s="13">
        <v>0</v>
      </c>
      <c r="E79" s="26">
        <f>C79*D79</f>
        <v>0</v>
      </c>
      <c r="F79" s="5" t="s">
        <v>6</v>
      </c>
      <c r="G79" s="13">
        <v>0</v>
      </c>
      <c r="H79" s="26">
        <f>C79*G79</f>
        <v>0</v>
      </c>
      <c r="I79" s="26">
        <f>D79+G79</f>
        <v>0</v>
      </c>
      <c r="J79" s="26">
        <f>C79*I79</f>
        <v>0</v>
      </c>
    </row>
    <row r="80" spans="1:10" ht="12.75">
      <c r="A80" s="5" t="s">
        <v>167</v>
      </c>
      <c r="B80" s="5" t="s">
        <v>6</v>
      </c>
      <c r="C80" s="5"/>
      <c r="D80" s="5"/>
      <c r="E80" s="26"/>
      <c r="F80" s="5"/>
      <c r="G80" s="5"/>
      <c r="H80" s="26"/>
      <c r="I80" s="26"/>
      <c r="J80" s="26"/>
    </row>
    <row r="81" spans="1:10" ht="12.75">
      <c r="A81" s="11" t="s">
        <v>168</v>
      </c>
      <c r="B81" s="12" t="s">
        <v>6</v>
      </c>
      <c r="C81" s="12"/>
      <c r="D81" s="12"/>
      <c r="E81" s="12"/>
      <c r="F81" s="12"/>
      <c r="G81" s="12"/>
      <c r="H81" s="12"/>
      <c r="I81" s="12"/>
      <c r="J81" s="12"/>
    </row>
    <row r="82" spans="1:10" ht="21.75">
      <c r="A82" s="21" t="s">
        <v>171</v>
      </c>
      <c r="B82" s="5" t="s">
        <v>51</v>
      </c>
      <c r="C82" s="13">
        <v>2</v>
      </c>
      <c r="D82" s="13">
        <v>0</v>
      </c>
      <c r="E82" s="26">
        <f>C82*D82</f>
        <v>0</v>
      </c>
      <c r="F82" s="5" t="s">
        <v>6</v>
      </c>
      <c r="G82" s="13">
        <v>0</v>
      </c>
      <c r="H82" s="26">
        <f>C82*G82</f>
        <v>0</v>
      </c>
      <c r="I82" s="26">
        <f>D82+G82</f>
        <v>0</v>
      </c>
      <c r="J82" s="26">
        <f>C82*I82</f>
        <v>0</v>
      </c>
    </row>
    <row r="83" spans="1:10" ht="12.75">
      <c r="A83" s="5" t="s">
        <v>142</v>
      </c>
      <c r="B83" s="5" t="s">
        <v>51</v>
      </c>
      <c r="C83" s="13">
        <v>2</v>
      </c>
      <c r="D83" s="13">
        <v>0</v>
      </c>
      <c r="E83" s="26">
        <f>C83*D83</f>
        <v>0</v>
      </c>
      <c r="F83" s="5" t="s">
        <v>6</v>
      </c>
      <c r="G83" s="13">
        <v>0</v>
      </c>
      <c r="H83" s="26">
        <f>C83*G83</f>
        <v>0</v>
      </c>
      <c r="I83" s="26">
        <f>D83+G83</f>
        <v>0</v>
      </c>
      <c r="J83" s="26">
        <f>C83*I83</f>
        <v>0</v>
      </c>
    </row>
    <row r="84" spans="1:10" ht="12.75">
      <c r="A84" s="5" t="s">
        <v>143</v>
      </c>
      <c r="B84" s="5" t="s">
        <v>75</v>
      </c>
      <c r="C84" s="13">
        <v>16</v>
      </c>
      <c r="D84" s="13">
        <v>0</v>
      </c>
      <c r="E84" s="26">
        <f>C84*D84</f>
        <v>0</v>
      </c>
      <c r="F84" s="5" t="s">
        <v>6</v>
      </c>
      <c r="G84" s="13">
        <v>0</v>
      </c>
      <c r="H84" s="26">
        <f>C84*G84</f>
        <v>0</v>
      </c>
      <c r="I84" s="26">
        <f>D84+G84</f>
        <v>0</v>
      </c>
      <c r="J84" s="26">
        <f>C84*I84</f>
        <v>0</v>
      </c>
    </row>
    <row r="85" spans="1:10" ht="12.75">
      <c r="A85" s="23" t="s">
        <v>141</v>
      </c>
      <c r="B85" s="23" t="s">
        <v>6</v>
      </c>
      <c r="C85" s="24"/>
      <c r="D85" s="12"/>
      <c r="E85" s="12"/>
      <c r="F85" s="12"/>
      <c r="G85" s="12"/>
      <c r="H85" s="12"/>
      <c r="I85" s="12"/>
      <c r="J85" s="12"/>
    </row>
    <row r="86" spans="1:10" ht="12.75">
      <c r="A86" s="25" t="s">
        <v>169</v>
      </c>
      <c r="B86" s="25" t="s">
        <v>51</v>
      </c>
      <c r="C86" s="26">
        <v>2</v>
      </c>
      <c r="D86" s="26">
        <v>0</v>
      </c>
      <c r="E86" s="26">
        <f>C86*D86</f>
        <v>0</v>
      </c>
      <c r="F86" s="25" t="s">
        <v>6</v>
      </c>
      <c r="G86" s="26">
        <v>0</v>
      </c>
      <c r="H86" s="26">
        <f>C86*G86</f>
        <v>0</v>
      </c>
      <c r="I86" s="26">
        <f>D86+G86</f>
        <v>0</v>
      </c>
      <c r="J86" s="26">
        <f>C86*I86</f>
        <v>0</v>
      </c>
    </row>
    <row r="87" spans="1:10" ht="12.75">
      <c r="A87" s="5" t="s">
        <v>170</v>
      </c>
      <c r="B87" s="5" t="s">
        <v>6</v>
      </c>
      <c r="C87" s="5"/>
      <c r="D87" s="5"/>
      <c r="E87" s="26"/>
      <c r="F87" s="5"/>
      <c r="G87" s="5"/>
      <c r="H87" s="26"/>
      <c r="I87" s="26"/>
      <c r="J87" s="26"/>
    </row>
    <row r="88" spans="1:10" ht="12.75">
      <c r="A88" s="11" t="s">
        <v>172</v>
      </c>
      <c r="B88" s="12" t="s">
        <v>6</v>
      </c>
      <c r="C88" s="12"/>
      <c r="D88" s="12"/>
      <c r="E88" s="12"/>
      <c r="F88" s="12"/>
      <c r="G88" s="12"/>
      <c r="H88" s="12"/>
      <c r="I88" s="12"/>
      <c r="J88" s="12"/>
    </row>
    <row r="89" spans="1:10" ht="84.75">
      <c r="A89" s="21" t="s">
        <v>173</v>
      </c>
      <c r="B89" s="5" t="s">
        <v>51</v>
      </c>
      <c r="C89" s="13">
        <v>2</v>
      </c>
      <c r="D89" s="13">
        <v>0</v>
      </c>
      <c r="E89" s="26">
        <f>C89*D89</f>
        <v>0</v>
      </c>
      <c r="F89" s="5" t="s">
        <v>6</v>
      </c>
      <c r="G89" s="13">
        <v>0</v>
      </c>
      <c r="H89" s="26">
        <f>C89*G89</f>
        <v>0</v>
      </c>
      <c r="I89" s="26">
        <f>D89+G89</f>
        <v>0</v>
      </c>
      <c r="J89" s="26">
        <f>C89*I89</f>
        <v>0</v>
      </c>
    </row>
    <row r="90" spans="1:10" ht="21.75">
      <c r="A90" s="21" t="s">
        <v>174</v>
      </c>
      <c r="B90" s="5" t="s">
        <v>51</v>
      </c>
      <c r="C90" s="13">
        <v>2</v>
      </c>
      <c r="D90" s="13">
        <v>0</v>
      </c>
      <c r="E90" s="26">
        <f>C90*D90</f>
        <v>0</v>
      </c>
      <c r="F90" s="5" t="s">
        <v>6</v>
      </c>
      <c r="G90" s="13">
        <v>0</v>
      </c>
      <c r="H90" s="26">
        <f>C90*G90</f>
        <v>0</v>
      </c>
      <c r="I90" s="26">
        <f>D90+G90</f>
        <v>0</v>
      </c>
      <c r="J90" s="26">
        <f>C90*I90</f>
        <v>0</v>
      </c>
    </row>
    <row r="91" spans="1:10" ht="12.75">
      <c r="A91" s="11" t="s">
        <v>76</v>
      </c>
      <c r="B91" s="11" t="s">
        <v>6</v>
      </c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11" t="s">
        <v>77</v>
      </c>
      <c r="B92" s="11" t="s">
        <v>6</v>
      </c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5" t="s">
        <v>148</v>
      </c>
      <c r="B93" s="5" t="s">
        <v>75</v>
      </c>
      <c r="C93" s="13">
        <v>12</v>
      </c>
      <c r="D93" s="13">
        <v>0</v>
      </c>
      <c r="E93" s="26">
        <f>C93*D93</f>
        <v>0</v>
      </c>
      <c r="F93" s="5" t="s">
        <v>6</v>
      </c>
      <c r="G93" s="13">
        <v>0</v>
      </c>
      <c r="H93" s="26">
        <f>C93*G93</f>
        <v>0</v>
      </c>
      <c r="I93" s="26">
        <f>D93+G93</f>
        <v>0</v>
      </c>
      <c r="J93" s="26">
        <f>C93*I93</f>
        <v>0</v>
      </c>
    </row>
    <row r="94" spans="1:10" ht="12.75">
      <c r="A94" s="11" t="s">
        <v>124</v>
      </c>
      <c r="B94" s="11" t="s">
        <v>6</v>
      </c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5" t="s">
        <v>149</v>
      </c>
      <c r="B95" s="5" t="s">
        <v>75</v>
      </c>
      <c r="C95" s="13">
        <v>8</v>
      </c>
      <c r="D95" s="13">
        <v>0</v>
      </c>
      <c r="E95" s="26">
        <f>C95*D95</f>
        <v>0</v>
      </c>
      <c r="F95" s="5" t="s">
        <v>6</v>
      </c>
      <c r="G95" s="13">
        <v>0</v>
      </c>
      <c r="H95" s="26">
        <f>C95*G95</f>
        <v>0</v>
      </c>
      <c r="I95" s="26">
        <f>D95+G95</f>
        <v>0</v>
      </c>
      <c r="J95" s="26">
        <f>C95*I95</f>
        <v>0</v>
      </c>
    </row>
    <row r="96" spans="1:10" ht="12.75">
      <c r="A96" s="11" t="s">
        <v>78</v>
      </c>
      <c r="B96" s="11" t="s">
        <v>6</v>
      </c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5" t="s">
        <v>175</v>
      </c>
      <c r="B97" s="5" t="s">
        <v>75</v>
      </c>
      <c r="C97" s="13">
        <v>3</v>
      </c>
      <c r="D97" s="13">
        <v>0</v>
      </c>
      <c r="E97" s="26">
        <f>C97*D97</f>
        <v>0</v>
      </c>
      <c r="F97" s="5" t="s">
        <v>6</v>
      </c>
      <c r="G97" s="13">
        <v>0</v>
      </c>
      <c r="H97" s="26">
        <f>C97*G97</f>
        <v>0</v>
      </c>
      <c r="I97" s="26">
        <f>D97+G97</f>
        <v>0</v>
      </c>
      <c r="J97" s="26">
        <f>C97*I97</f>
        <v>0</v>
      </c>
    </row>
    <row r="98" spans="1:10" ht="12.75">
      <c r="A98" s="5" t="s">
        <v>79</v>
      </c>
      <c r="B98" s="5" t="s">
        <v>75</v>
      </c>
      <c r="C98" s="13">
        <v>2</v>
      </c>
      <c r="D98" s="13">
        <v>0</v>
      </c>
      <c r="E98" s="26">
        <f>C98*D98</f>
        <v>0</v>
      </c>
      <c r="F98" s="5" t="s">
        <v>6</v>
      </c>
      <c r="G98" s="13">
        <v>0</v>
      </c>
      <c r="H98" s="26">
        <f>C98*G98</f>
        <v>0</v>
      </c>
      <c r="I98" s="26">
        <f>D98+G98</f>
        <v>0</v>
      </c>
      <c r="J98" s="26">
        <f>C98*I98</f>
        <v>0</v>
      </c>
    </row>
    <row r="99" spans="1:10" ht="12.75">
      <c r="A99" s="5"/>
      <c r="B99" s="5" t="s">
        <v>6</v>
      </c>
      <c r="C99" s="13"/>
      <c r="D99" s="13"/>
      <c r="E99" s="13"/>
      <c r="F99" s="5" t="s">
        <v>6</v>
      </c>
      <c r="G99" s="13"/>
      <c r="H99" s="13"/>
      <c r="I99" s="13"/>
      <c r="J99" s="13"/>
    </row>
    <row r="100" spans="1:10" ht="14.25">
      <c r="A100" s="3" t="s">
        <v>145</v>
      </c>
      <c r="B100" s="3" t="s">
        <v>6</v>
      </c>
      <c r="C100" s="10"/>
      <c r="D100" s="10"/>
      <c r="E100" s="10">
        <f>SUM(E48:E98)</f>
        <v>0</v>
      </c>
      <c r="F100" s="3" t="s">
        <v>6</v>
      </c>
      <c r="G100" s="10"/>
      <c r="H100" s="10">
        <f>SUM(H48:H98)</f>
        <v>0</v>
      </c>
      <c r="I100" s="10"/>
      <c r="J100" s="10">
        <f>SUM(J48:J99)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Pajgr Jaroslav</cp:lastModifiedBy>
  <cp:lastPrinted>2018-08-20T16:32:44Z</cp:lastPrinted>
  <dcterms:created xsi:type="dcterms:W3CDTF">2013-05-30T09:04:06Z</dcterms:created>
  <dcterms:modified xsi:type="dcterms:W3CDTF">2019-05-23T14:03:01Z</dcterms:modified>
  <cp:category/>
  <cp:version/>
  <cp:contentType/>
  <cp:contentStatus/>
</cp:coreProperties>
</file>