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3"/>
  </bookViews>
  <sheets>
    <sheet name="Specifikace plnění dílčí - 1." sheetId="1" r:id="rId1"/>
    <sheet name="Specifikace plnění dílčí - 2." sheetId="3" r:id="rId2"/>
    <sheet name="Specifikace plnění dílčí - 3." sheetId="2" r:id="rId3"/>
    <sheet name="Specifikace plnění dílčí - 4." sheetId="4" r:id="rId4"/>
  </sheets>
  <definedNames>
    <definedName name="_xlnm.Print_Area" localSheetId="0">'Specifikace plnění dílčí - 1.'!$A$1:$J$29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<sst xmlns="http://schemas.openxmlformats.org/spreadsheetml/2006/main" count="153" uniqueCount="87">
  <si>
    <t>Položka</t>
  </si>
  <si>
    <t>Potisk</t>
  </si>
  <si>
    <t>Technická specifikace</t>
  </si>
  <si>
    <t>Č</t>
  </si>
  <si>
    <t>B</t>
  </si>
  <si>
    <t>Specifikace</t>
  </si>
  <si>
    <t>Kusy</t>
  </si>
  <si>
    <t>Nabídková cena v Kč bez DPH / ks</t>
  </si>
  <si>
    <t>Nabídková cena v Kč bez DPH / celkem</t>
  </si>
  <si>
    <t>DPH celkem</t>
  </si>
  <si>
    <t>Nabídková cena v Kč vč. DPH / celkem</t>
  </si>
  <si>
    <t>Celkem</t>
  </si>
  <si>
    <t>Účastník vyplní pouze vyžlucený sloupec</t>
  </si>
  <si>
    <t>ks</t>
  </si>
  <si>
    <t>Rukavice pro děti</t>
  </si>
  <si>
    <t>EKO button</t>
  </si>
  <si>
    <t xml:space="preserve">Cestovní fleecová deka </t>
  </si>
  <si>
    <t>Skládací fleecová deka na suchý zip s poutkem a popruhem přes rameno, ze spodní strany voděodolný PE, 160 g/m2.</t>
  </si>
  <si>
    <t>Barva</t>
  </si>
  <si>
    <t>není specifikována</t>
  </si>
  <si>
    <t>zelená</t>
  </si>
  <si>
    <t>Papírová taška</t>
  </si>
  <si>
    <t>hnědá</t>
  </si>
  <si>
    <t>Blok</t>
  </si>
  <si>
    <t>Skládací celoreflexní deštník</t>
  </si>
  <si>
    <t xml:space="preserve">Eko zubní kartáček pro dospělé </t>
  </si>
  <si>
    <t xml:space="preserve">přírodní </t>
  </si>
  <si>
    <t>Dětská bavlněná rukavice s elastickou manžetou máčenou v pěnovém nitrilu - věk 5 let</t>
  </si>
  <si>
    <t>Dětská bavlněná rukavice s elastickou manžetou máčenou v pěnovém nitrilu - věk 7 let</t>
  </si>
  <si>
    <t>Ventilky na kolo svítící</t>
  </si>
  <si>
    <t>bílý</t>
  </si>
  <si>
    <t>červený</t>
  </si>
  <si>
    <t>modrý</t>
  </si>
  <si>
    <t>zelený</t>
  </si>
  <si>
    <t>Set svítilen na kolo</t>
  </si>
  <si>
    <t>Overball</t>
  </si>
  <si>
    <t>bez potisku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</si>
  <si>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</si>
  <si>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</si>
  <si>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</si>
  <si>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</si>
  <si>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</si>
  <si>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</si>
  <si>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</si>
  <si>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</si>
  <si>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</si>
  <si>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</si>
  <si>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</si>
  <si>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</si>
  <si>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</si>
  <si>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</si>
  <si>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</si>
  <si>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overball s protiskluzovou úpravou na cvičení a rehabilitaci o průměru 25 cm</t>
  </si>
  <si>
    <t>Síť na míče</t>
  </si>
  <si>
    <t>Kávovar</t>
  </si>
  <si>
    <t xml:space="preserve">16. </t>
  </si>
  <si>
    <t>Dřevěné pexeso</t>
  </si>
  <si>
    <t>sít určena pro skladování 15 kusů míčů, syntetický materiál</t>
  </si>
  <si>
    <t>Dataprojektor</t>
  </si>
  <si>
    <t xml:space="preserve">Prezentér </t>
  </si>
  <si>
    <t>Bezdrátový mikrofon</t>
  </si>
  <si>
    <t>Mobilní projekční plátno</t>
  </si>
  <si>
    <t xml:space="preserve">Papírová taška s krouceným uchem. Min. rozměry 18x8x22cm.Potisk formou sítotisku. </t>
  </si>
  <si>
    <t xml:space="preserve">2 kusy svítících led ventilků na kolo v jednom balení. </t>
  </si>
  <si>
    <t xml:space="preserve">dřevěné pexeso, 32 dílků - 16 obrázků. Loga uvedena na zadní straně každého dílku. </t>
  </si>
  <si>
    <t>Nerezová termovárnice</t>
  </si>
  <si>
    <r>
      <t xml:space="preserve">VZMR_Nákup materiálu pro aktivity MA21_ </t>
    </r>
    <r>
      <rPr>
        <b/>
        <sz val="14"/>
        <color rgb="FFFF0000"/>
        <rFont val="Calibri"/>
        <family val="2"/>
        <scheme val="minor"/>
      </rPr>
      <t xml:space="preserve">Dílčí část 2_Gastro zařízení </t>
    </r>
  </si>
  <si>
    <r>
      <t xml:space="preserve">VZMR_Nákup materiálu pro aktivity MA21_ </t>
    </r>
    <r>
      <rPr>
        <b/>
        <sz val="14"/>
        <color rgb="FFFF0000"/>
        <rFont val="Calibri"/>
        <family val="2"/>
        <scheme val="minor"/>
      </rPr>
      <t xml:space="preserve">Dílčí část 1_Spotřební materiál pro cílovou skupinu </t>
    </r>
  </si>
  <si>
    <r>
      <rPr>
        <b/>
        <sz val="14"/>
        <color theme="1"/>
        <rFont val="Calibri"/>
        <family val="2"/>
        <scheme val="minor"/>
      </rPr>
      <t>VZMR_Nákup materiálu pro aktivity MA21_</t>
    </r>
    <r>
      <rPr>
        <b/>
        <sz val="14"/>
        <color rgb="FFFF0000"/>
        <rFont val="Calibri"/>
        <family val="2"/>
        <scheme val="minor"/>
      </rPr>
      <t xml:space="preserve"> Dílčí část 3_Elektronika </t>
    </r>
  </si>
  <si>
    <t xml:space="preserve"> </t>
  </si>
  <si>
    <t>eko placka se špendlíkem v zelené barvě s logem Zdravého města Kroměříže v černé barvě</t>
  </si>
  <si>
    <r>
      <t>Recyklovatelný, papírový, cca 60ti stránkový blok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bez linek s</t>
    </r>
    <r>
      <rPr>
        <sz val="11"/>
        <color theme="1"/>
        <rFont val="Calibri"/>
        <family val="2"/>
        <scheme val="minor"/>
      </rPr>
      <t xml:space="preserve"> papírovým kuličkovým perem. Min. rozměr: 165x210x10 mm. Potisk formou sítotisku. </t>
    </r>
  </si>
  <si>
    <r>
      <t>set svítilen s držáky na kolo - Přední světlo - bílé světlo, min. dva režimy svitu (konstatní světlo, blikání), zadní světlo - červené světlo, min dva režimy svitu. Min. 1x 2LED bílé a 1x 2LED červené.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Potisk formou tampontisku na obě svítilny</t>
    </r>
  </si>
  <si>
    <r>
      <t>Skládací celoreflexní dešník, větruodolný, automatické otevírání, 8 panelů, max. váha 400 g, Po</t>
    </r>
    <r>
      <rPr>
        <sz val="11"/>
        <rFont val="Calibri"/>
        <family val="2"/>
        <scheme val="minor"/>
      </rPr>
      <t>tisk formou sítotisku.</t>
    </r>
  </si>
  <si>
    <t>Rozhran: USB 2.0 typu A, USB 2.0 typu B, VGA vstup, HDMI vstup (2x), kompozitní vstup, audiovstup, cinch.  
Poměr stran: 16 : 9
Rozlišení: min 1920 x 1200   
Technologie projekce: LCD   
Svítivost: min. 3100  ANSI lumenů   
Životnost lampy v provozu: min.6 000 hodin
Kontrast: min. 15000 : 1  
Hmotnost: max 3 kg   
Reproduktor: ano   
LAN (WI-FI): ano  
HDMI: ano 
RGB - D Sub: ano   
Dálkové ovládání: ano
Hlučnost: max 40 dB</t>
  </si>
  <si>
    <r>
      <t xml:space="preserve">Prezentér s integrovaným laserovým ukazovátkem.
</t>
    </r>
    <r>
      <rPr>
        <sz val="11"/>
        <color theme="1"/>
        <rFont val="Calibri"/>
        <family val="2"/>
        <scheme val="minor"/>
      </rPr>
      <t>Světelný laser o vlnové délce min 650 nm.
Intuitivní tlačítka pro plynulý pohyb mezi diapozitivy a ovládání hlasitosti. Kompatibilní s široce používaným prezentačním softwarem a nevyžaduje žádnou instalaci.
Bezdrátová technologie - dosah až do vzdálenosti min 10 metrů
Funkce: prezentace, stránka nahoru/dolů, začátek/konec snímku, černá obrazovka
Ovládání hlasitosti: hlasitost nahoru/dolů</t>
    </r>
  </si>
  <si>
    <r>
      <t xml:space="preserve">Bezdrátová mikrofonní sada obsahující jeden ruční bezdrátový mikrofon, přijímač a potřebné propojovací kabely a baterie. Dosah min. 30 metrů. Hmotnost: max. 300 g (jen mikrofon) </t>
    </r>
  </si>
  <si>
    <r>
      <t xml:space="preserve">VZMR_Nákup spotřebního materiálu pro aktivity MA21_ </t>
    </r>
    <r>
      <rPr>
        <b/>
        <sz val="14"/>
        <color rgb="FFFF0000"/>
        <rFont val="Calibri"/>
        <family val="2"/>
        <scheme val="minor"/>
      </rPr>
      <t>Dílčí část 4_Venkovní výstavní stěny</t>
    </r>
  </si>
  <si>
    <t xml:space="preserve">Elektrický varný termos s termostatem od cca 30 do 100 °C, vhodný na ohřev a udržení teplých nápojů. Topná tělesa umístěna pod dnem zásobníku s ochranou proti přehřátí, světelná signalizace ohřevu nebo udržování požadované teploty, ukazatel hladiny nápoje s vypouštěcím ventilem, bezpečnostní uzavírací víko s tepelně odolným držákem. Objem cca 15 litrů. 
Materiál: ušlechtilá ocel a držadla z umělé hmoty. Uzavření ohřívače minimálně pevně pokličkou. Za pomoci regulátoru lze ohřívač vypnout a zapnout, nastavení požadované teploty. 
Výpustný kohout
Hmotnost: max 5 kg
</t>
  </si>
  <si>
    <t xml:space="preserve">Zásobník na studené nápoje z nerezové oceli s odkapávací miskou. Nádržka na nápoje je vyrobena z odolného plastu, který odolává pachům a potravinářským kyselinám. S výpustným kohoutem na nerezovém podstavci. Objem min 7 litrů. Nápojová nádoba je vybavena speciální vyndavací trubicí, která se dá využít k chlazení nápoje - např. naplněna ledem. </t>
  </si>
  <si>
    <r>
      <t>Zubní kartáček pro dospělé(délka varianty min. 17 cm)  vyrobený z bambusu</t>
    </r>
    <r>
      <rPr>
        <sz val="11"/>
        <color theme="1"/>
        <rFont val="Calibri"/>
        <family val="2"/>
        <scheme val="minor"/>
      </rPr>
      <t xml:space="preserve">. Rukojeť i štětinky vyrobeny z tepelně ošetřeného bambusu pěstovaného udržitelným způsobem, vyrobeno z biologicky odbouratelných přírodních vláken z bambusové celulózy a kartáček jako celek bezezbytku kompostovatelný a neobsahuje příměsi ftalátů ani bisfenolu A.  </t>
    </r>
  </si>
  <si>
    <t xml:space="preserve">Zásobník na studené nápoje </t>
  </si>
  <si>
    <r>
      <t>Skládací projekční plátno se stativem
Rozměr (bílá plocha): min. 1900 mm x 1000 mm
Promítací plocha má formát 16:9
Nastavitelná výška stativu - minimální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nastavitelná výška stativu: 2000 mm (dolní okraj plátna ve výšce min. 1 metr)</t>
    </r>
    <r>
      <rPr>
        <sz val="11"/>
        <color theme="1"/>
        <rFont val="Calibri"/>
        <family val="2"/>
        <scheme val="minor"/>
      </rPr>
      <t xml:space="preserve">
Váha: max. 11 kg
Ukládání do pouzdra (obalu)</t>
    </r>
  </si>
  <si>
    <r>
      <t xml:space="preserve">Mobilní venkovní výstavní stěny s </t>
    </r>
    <r>
      <rPr>
        <sz val="11"/>
        <rFont val="Calibri"/>
        <family val="2"/>
        <scheme val="minor"/>
      </rPr>
      <t>betonovými podstavci</t>
    </r>
  </si>
  <si>
    <r>
      <rPr>
        <sz val="11"/>
        <rFont val="Calibri"/>
        <family val="2"/>
        <scheme val="minor"/>
      </rPr>
      <t>Dotykový displej - jazyk displeje programovatelný, plně automatické parní čištění po každé přípravě nápoje, příprava dvou nápojů společně, všechny druhy kávy stiskem jednoho tlačítka (Espresso, Espresso Macchiato, káva, Cappuccino, Latte Macchiato, káva s mlékem, Americano).
Individuální nastavení teploty nápoje
- dotykový displej, nastavitelná velikost šálku, nastavitelný poměr kávy a mléka, výškově nastavitelná výpusť kávy mléka (až cca 14 cm), příprava dvou samostatných šálků u všech káv a mléčných specialit, vyjímatelný zásobník na vodu (cca 1.7 l objem). Použití přípojného mléčného kontejneru či připojení přímo na krabici mléka, keramický mlýnek, separátní výpusť mléčná pěna, teplé mléko, horká voda
Tlak čerpadla: 19 barů
Separátní zásobník na mletou kávu
Auto-off: automatické vypnutí do režimu Standby po nastaveném čase
Vyjímatelná spařovací jednotka automatický čistící program při zapnutí, a vypnutí autoMilk Clean: Plně automatické parní čištění mléčného systému po každé přípravě mléčného nápoje. tryska na mléko vyjímatelná a oddělitelná pro jednoduché čištění pod tekoucí vodou nebo v myčce odnímatelná odkap. mřížka s kontejnerem na spařenou kávu
Automatický čistící a odvápňovací</t>
    </r>
    <r>
      <rPr>
        <sz val="11"/>
        <color theme="1"/>
        <rFont val="Calibri"/>
        <family val="2"/>
        <scheme val="minor"/>
      </rPr>
      <t xml:space="preserve"> systém
Ukazatel počtu zbývajících šálků před výměnou vodního filtru, odvápněním a čištěním
Zásobník na kávová zrna s víkem
Nastavitelný stupeň mletí (vícestupňové)
Příkon: max. 1500 W</t>
    </r>
  </si>
  <si>
    <t>* U vyznačených položek potisk - loga černobílá (Č) nebo barevná (B), cena včetně potisku (logo dle povinné publicity Operačního programu Zaměstnanost a logo Zdravého města Kroměříže</t>
  </si>
  <si>
    <t>Mobilní  venkovní výstavní  stěna o vnějším rozměru min. 90 x 190 cm; rozměr výplně: min. 95 x 95 cm; viditelná plocha výplně: min. 90 x 90 cm; Jednotlivé výstavní stěny umožní jejich vzájemné spojování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</si>
</sst>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Fill="1" applyBorder="1" applyAlignment="1">
      <alignment horizontal="left" vertical="center"/>
    </xf>
    <xf numFmtId="0" fontId="0" fillId="0" borderId="0" xfId="0" applyBorder="1"/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0" fillId="0" borderId="1" xfId="0" applyNumberFormat="1" applyBorder="1"/>
    <xf numFmtId="165" fontId="0" fillId="2" borderId="1" xfId="0" applyNumberFormat="1" applyFill="1" applyBorder="1"/>
    <xf numFmtId="165" fontId="0" fillId="0" borderId="1" xfId="0" applyNumberForma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164" fontId="2" fillId="0" borderId="1" xfId="0" applyNumberFormat="1" applyFont="1" applyBorder="1"/>
    <xf numFmtId="0" fontId="0" fillId="3" borderId="1" xfId="0" applyFill="1" applyBorder="1" applyAlignment="1">
      <alignment wrapText="1"/>
    </xf>
    <xf numFmtId="0" fontId="0" fillId="3" borderId="0" xfId="0" applyFill="1"/>
    <xf numFmtId="0" fontId="3" fillId="0" borderId="0" xfId="0" applyFont="1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vertical="center" wrapText="1"/>
    </xf>
    <xf numFmtId="164" fontId="0" fillId="2" borderId="1" xfId="0" applyNumberFormat="1" applyFill="1" applyBorder="1" applyAlignment="1">
      <alignment wrapText="1"/>
    </xf>
    <xf numFmtId="4" fontId="2" fillId="0" borderId="1" xfId="0" applyNumberFormat="1" applyFont="1" applyBorder="1"/>
    <xf numFmtId="165" fontId="2" fillId="0" borderId="1" xfId="0" applyNumberFormat="1" applyFont="1" applyBorder="1"/>
    <xf numFmtId="0" fontId="0" fillId="0" borderId="11" xfId="0" applyFill="1" applyBorder="1" applyAlignment="1">
      <alignment horizontal="left" vertical="center" wrapText="1"/>
    </xf>
    <xf numFmtId="0" fontId="0" fillId="0" borderId="11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1</xdr:row>
      <xdr:rowOff>28575</xdr:rowOff>
    </xdr:from>
    <xdr:to>
      <xdr:col>3</xdr:col>
      <xdr:colOff>3352800</xdr:colOff>
      <xdr:row>4</xdr:row>
      <xdr:rowOff>123825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2350" y="219075"/>
          <a:ext cx="3219450" cy="666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1</xdr:row>
      <xdr:rowOff>28575</xdr:rowOff>
    </xdr:from>
    <xdr:to>
      <xdr:col>2</xdr:col>
      <xdr:colOff>3352800</xdr:colOff>
      <xdr:row>4</xdr:row>
      <xdr:rowOff>123825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4225" y="219075"/>
          <a:ext cx="3219450" cy="666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2562225</xdr:colOff>
      <xdr:row>0</xdr:row>
      <xdr:rowOff>133350</xdr:rowOff>
    </xdr:from>
    <xdr:to>
      <xdr:col>2</xdr:col>
      <xdr:colOff>5772150</xdr:colOff>
      <xdr:row>4</xdr:row>
      <xdr:rowOff>38100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25" y="133350"/>
          <a:ext cx="3219450" cy="666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1</xdr:row>
      <xdr:rowOff>28575</xdr:rowOff>
    </xdr:from>
    <xdr:to>
      <xdr:col>2</xdr:col>
      <xdr:colOff>3352800</xdr:colOff>
      <xdr:row>4</xdr:row>
      <xdr:rowOff>123825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219075"/>
          <a:ext cx="3219450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28"/>
  <sheetViews>
    <sheetView workbookViewId="0" topLeftCell="A7">
      <selection activeCell="B26" sqref="B26:D26"/>
    </sheetView>
  </sheetViews>
  <sheetFormatPr defaultColWidth="9.140625" defaultRowHeight="15"/>
  <cols>
    <col min="2" max="2" width="30.140625" style="0" customWidth="1"/>
    <col min="3" max="3" width="12.140625" style="0" customWidth="1"/>
    <col min="4" max="4" width="91.00390625" style="0" customWidth="1"/>
    <col min="7" max="7" width="22.421875" style="0" customWidth="1"/>
    <col min="8" max="8" width="21.8515625" style="0" customWidth="1"/>
    <col min="9" max="9" width="12.7109375" style="0" customWidth="1"/>
    <col min="10" max="10" width="19.8515625" style="0" customWidth="1"/>
  </cols>
  <sheetData>
    <row r="7" spans="2:4" ht="18.75">
      <c r="B7" s="9" t="s">
        <v>67</v>
      </c>
      <c r="C7" s="9"/>
      <c r="D7" s="9"/>
    </row>
    <row r="9" spans="2:10" ht="30">
      <c r="B9" s="1" t="s">
        <v>0</v>
      </c>
      <c r="C9" s="1" t="s">
        <v>1</v>
      </c>
      <c r="D9" s="1" t="s">
        <v>2</v>
      </c>
      <c r="E9" s="8" t="s">
        <v>6</v>
      </c>
      <c r="F9" s="8" t="s">
        <v>18</v>
      </c>
      <c r="G9" s="2" t="s">
        <v>7</v>
      </c>
      <c r="H9" s="2" t="s">
        <v>8</v>
      </c>
      <c r="I9" s="2" t="s">
        <v>9</v>
      </c>
      <c r="J9" s="2" t="s">
        <v>10</v>
      </c>
    </row>
    <row r="10" spans="1:10" ht="60" customHeight="1">
      <c r="A10" s="20" t="s">
        <v>37</v>
      </c>
      <c r="B10" s="16" t="s">
        <v>14</v>
      </c>
      <c r="C10" s="21" t="s">
        <v>36</v>
      </c>
      <c r="D10" s="19" t="s">
        <v>27</v>
      </c>
      <c r="E10" s="17">
        <v>50</v>
      </c>
      <c r="F10" s="18" t="s">
        <v>19</v>
      </c>
      <c r="G10" s="40"/>
      <c r="H10" s="11">
        <f aca="true" t="shared" si="0" ref="H10:H16">E10*G10</f>
        <v>0</v>
      </c>
      <c r="I10" s="11">
        <f aca="true" t="shared" si="1" ref="I10:I16">(H10/100)*21</f>
        <v>0</v>
      </c>
      <c r="J10" s="11">
        <f aca="true" t="shared" si="2" ref="J10:J16">SUM(H10:I10)</f>
        <v>0</v>
      </c>
    </row>
    <row r="11" spans="1:10" ht="61.5" customHeight="1">
      <c r="A11" s="20" t="s">
        <v>38</v>
      </c>
      <c r="B11" s="16" t="s">
        <v>14</v>
      </c>
      <c r="C11" s="21" t="s">
        <v>36</v>
      </c>
      <c r="D11" s="19" t="s">
        <v>28</v>
      </c>
      <c r="E11" s="17">
        <v>150</v>
      </c>
      <c r="F11" s="18" t="s">
        <v>19</v>
      </c>
      <c r="G11" s="40"/>
      <c r="H11" s="11">
        <f t="shared" si="0"/>
        <v>0</v>
      </c>
      <c r="I11" s="11">
        <f t="shared" si="1"/>
        <v>0</v>
      </c>
      <c r="J11" s="11">
        <f t="shared" si="2"/>
        <v>0</v>
      </c>
    </row>
    <row r="12" spans="1:10" ht="92.25" customHeight="1">
      <c r="A12" s="20" t="s">
        <v>39</v>
      </c>
      <c r="B12" s="16" t="s">
        <v>15</v>
      </c>
      <c r="C12" s="14" t="s">
        <v>3</v>
      </c>
      <c r="D12" s="19" t="s">
        <v>70</v>
      </c>
      <c r="E12" s="17">
        <v>2000</v>
      </c>
      <c r="F12" s="18" t="s">
        <v>20</v>
      </c>
      <c r="G12" s="40"/>
      <c r="H12" s="11">
        <f t="shared" si="0"/>
        <v>0</v>
      </c>
      <c r="I12" s="11">
        <f t="shared" si="1"/>
        <v>0</v>
      </c>
      <c r="J12" s="11">
        <f t="shared" si="2"/>
        <v>0</v>
      </c>
    </row>
    <row r="13" spans="1:10" ht="82.5" customHeight="1">
      <c r="A13" s="20" t="s">
        <v>40</v>
      </c>
      <c r="B13" s="16" t="s">
        <v>16</v>
      </c>
      <c r="C13" s="14" t="s">
        <v>4</v>
      </c>
      <c r="D13" s="19" t="s">
        <v>17</v>
      </c>
      <c r="E13" s="17">
        <v>200</v>
      </c>
      <c r="F13" s="18" t="s">
        <v>20</v>
      </c>
      <c r="G13" s="40"/>
      <c r="H13" s="11">
        <f t="shared" si="0"/>
        <v>0</v>
      </c>
      <c r="I13" s="11">
        <f t="shared" si="1"/>
        <v>0</v>
      </c>
      <c r="J13" s="11">
        <f t="shared" si="2"/>
        <v>0</v>
      </c>
    </row>
    <row r="14" spans="1:10" ht="15">
      <c r="A14" s="20" t="s">
        <v>41</v>
      </c>
      <c r="B14" s="16" t="s">
        <v>21</v>
      </c>
      <c r="C14" s="14" t="s">
        <v>3</v>
      </c>
      <c r="D14" s="19" t="s">
        <v>62</v>
      </c>
      <c r="E14" s="17">
        <v>600</v>
      </c>
      <c r="F14" s="18" t="s">
        <v>22</v>
      </c>
      <c r="G14" s="40"/>
      <c r="H14" s="11">
        <f t="shared" si="0"/>
        <v>0</v>
      </c>
      <c r="I14" s="11">
        <f t="shared" si="1"/>
        <v>0</v>
      </c>
      <c r="J14" s="11">
        <f t="shared" si="2"/>
        <v>0</v>
      </c>
    </row>
    <row r="15" spans="1:10" ht="30">
      <c r="A15" s="20" t="s">
        <v>42</v>
      </c>
      <c r="B15" s="16" t="s">
        <v>23</v>
      </c>
      <c r="C15" s="14" t="s">
        <v>3</v>
      </c>
      <c r="D15" s="19" t="s">
        <v>71</v>
      </c>
      <c r="E15" s="17">
        <v>600</v>
      </c>
      <c r="F15" s="18" t="s">
        <v>20</v>
      </c>
      <c r="G15" s="40"/>
      <c r="H15" s="11">
        <f t="shared" si="0"/>
        <v>0</v>
      </c>
      <c r="I15" s="11">
        <f t="shared" si="1"/>
        <v>0</v>
      </c>
      <c r="J15" s="11">
        <f t="shared" si="2"/>
        <v>0</v>
      </c>
    </row>
    <row r="16" spans="1:10" ht="30">
      <c r="A16" s="20" t="s">
        <v>43</v>
      </c>
      <c r="B16" s="16" t="s">
        <v>24</v>
      </c>
      <c r="C16" s="14" t="s">
        <v>3</v>
      </c>
      <c r="D16" s="19" t="s">
        <v>73</v>
      </c>
      <c r="E16" s="17">
        <v>400</v>
      </c>
      <c r="F16" s="18" t="s">
        <v>69</v>
      </c>
      <c r="G16" s="40"/>
      <c r="H16" s="11">
        <f t="shared" si="0"/>
        <v>0</v>
      </c>
      <c r="I16" s="11">
        <f t="shared" si="1"/>
        <v>0</v>
      </c>
      <c r="J16" s="11">
        <f t="shared" si="2"/>
        <v>0</v>
      </c>
    </row>
    <row r="17" spans="1:10" ht="60">
      <c r="A17" s="20" t="s">
        <v>44</v>
      </c>
      <c r="B17" s="16" t="s">
        <v>25</v>
      </c>
      <c r="C17" s="14" t="s">
        <v>36</v>
      </c>
      <c r="D17" s="19" t="s">
        <v>80</v>
      </c>
      <c r="E17" s="17">
        <v>400</v>
      </c>
      <c r="F17" s="18" t="s">
        <v>26</v>
      </c>
      <c r="G17" s="40"/>
      <c r="H17" s="11">
        <f aca="true" t="shared" si="3" ref="H17:H23">E17*G17</f>
        <v>0</v>
      </c>
      <c r="I17" s="11">
        <f aca="true" t="shared" si="4" ref="I17:I23">(H17/100)*21</f>
        <v>0</v>
      </c>
      <c r="J17" s="11">
        <f aca="true" t="shared" si="5" ref="J17:J23">SUM(H17:I17)</f>
        <v>0</v>
      </c>
    </row>
    <row r="18" spans="1:10" ht="15">
      <c r="A18" s="20" t="s">
        <v>45</v>
      </c>
      <c r="B18" s="16" t="s">
        <v>29</v>
      </c>
      <c r="C18" s="15" t="s">
        <v>36</v>
      </c>
      <c r="D18" s="19" t="s">
        <v>63</v>
      </c>
      <c r="E18" s="17">
        <v>100</v>
      </c>
      <c r="F18" s="18" t="s">
        <v>30</v>
      </c>
      <c r="G18" s="40"/>
      <c r="H18" s="11">
        <f t="shared" si="3"/>
        <v>0</v>
      </c>
      <c r="I18" s="11">
        <f t="shared" si="4"/>
        <v>0</v>
      </c>
      <c r="J18" s="11">
        <f t="shared" si="5"/>
        <v>0</v>
      </c>
    </row>
    <row r="19" spans="1:10" ht="15">
      <c r="A19" s="20" t="s">
        <v>46</v>
      </c>
      <c r="B19" s="16" t="s">
        <v>29</v>
      </c>
      <c r="C19" s="15" t="s">
        <v>36</v>
      </c>
      <c r="D19" s="19" t="s">
        <v>63</v>
      </c>
      <c r="E19" s="17">
        <v>100</v>
      </c>
      <c r="F19" s="18" t="s">
        <v>31</v>
      </c>
      <c r="G19" s="40"/>
      <c r="H19" s="11">
        <f t="shared" si="3"/>
        <v>0</v>
      </c>
      <c r="I19" s="11">
        <f t="shared" si="4"/>
        <v>0</v>
      </c>
      <c r="J19" s="11">
        <f t="shared" si="5"/>
        <v>0</v>
      </c>
    </row>
    <row r="20" spans="1:10" ht="15">
      <c r="A20" s="20" t="s">
        <v>47</v>
      </c>
      <c r="B20" s="16" t="s">
        <v>29</v>
      </c>
      <c r="C20" s="15" t="s">
        <v>36</v>
      </c>
      <c r="D20" s="19" t="s">
        <v>63</v>
      </c>
      <c r="E20" s="17">
        <v>100</v>
      </c>
      <c r="F20" s="18" t="s">
        <v>32</v>
      </c>
      <c r="G20" s="40"/>
      <c r="H20" s="11">
        <f t="shared" si="3"/>
        <v>0</v>
      </c>
      <c r="I20" s="11">
        <f t="shared" si="4"/>
        <v>0</v>
      </c>
      <c r="J20" s="11">
        <f t="shared" si="5"/>
        <v>0</v>
      </c>
    </row>
    <row r="21" spans="1:10" ht="15">
      <c r="A21" s="20" t="s">
        <v>48</v>
      </c>
      <c r="B21" s="16" t="s">
        <v>29</v>
      </c>
      <c r="C21" s="15" t="s">
        <v>36</v>
      </c>
      <c r="D21" s="19" t="s">
        <v>63</v>
      </c>
      <c r="E21" s="17">
        <v>100</v>
      </c>
      <c r="F21" s="18" t="s">
        <v>33</v>
      </c>
      <c r="G21" s="40"/>
      <c r="H21" s="11">
        <f t="shared" si="3"/>
        <v>0</v>
      </c>
      <c r="I21" s="11">
        <f t="shared" si="4"/>
        <v>0</v>
      </c>
      <c r="J21" s="11">
        <f t="shared" si="5"/>
        <v>0</v>
      </c>
    </row>
    <row r="22" spans="1:10" ht="45">
      <c r="A22" s="20" t="s">
        <v>49</v>
      </c>
      <c r="B22" s="16" t="s">
        <v>34</v>
      </c>
      <c r="C22" s="15" t="s">
        <v>3</v>
      </c>
      <c r="D22" s="19" t="s">
        <v>72</v>
      </c>
      <c r="E22" s="17">
        <v>400</v>
      </c>
      <c r="F22" s="18" t="s">
        <v>19</v>
      </c>
      <c r="G22" s="40"/>
      <c r="H22" s="11">
        <f t="shared" si="3"/>
        <v>0</v>
      </c>
      <c r="I22" s="11">
        <f t="shared" si="4"/>
        <v>0</v>
      </c>
      <c r="J22" s="11">
        <f t="shared" si="5"/>
        <v>0</v>
      </c>
    </row>
    <row r="23" spans="1:10" ht="45">
      <c r="A23" s="20" t="s">
        <v>50</v>
      </c>
      <c r="B23" s="16" t="s">
        <v>35</v>
      </c>
      <c r="C23" s="14" t="s">
        <v>36</v>
      </c>
      <c r="D23" s="19" t="s">
        <v>52</v>
      </c>
      <c r="E23" s="17">
        <v>700</v>
      </c>
      <c r="F23" s="18" t="s">
        <v>19</v>
      </c>
      <c r="G23" s="40"/>
      <c r="H23" s="11">
        <f t="shared" si="3"/>
        <v>0</v>
      </c>
      <c r="I23" s="11">
        <f t="shared" si="4"/>
        <v>0</v>
      </c>
      <c r="J23" s="11">
        <f t="shared" si="5"/>
        <v>0</v>
      </c>
    </row>
    <row r="24" spans="1:10" ht="60" customHeight="1">
      <c r="A24" s="20" t="s">
        <v>51</v>
      </c>
      <c r="B24" s="16" t="s">
        <v>53</v>
      </c>
      <c r="C24" s="14" t="s">
        <v>36</v>
      </c>
      <c r="D24" s="19" t="s">
        <v>57</v>
      </c>
      <c r="E24" s="17">
        <v>40</v>
      </c>
      <c r="F24" s="18" t="s">
        <v>19</v>
      </c>
      <c r="G24" s="40"/>
      <c r="H24" s="11">
        <f aca="true" t="shared" si="6" ref="H24:H25">E24*G24</f>
        <v>0</v>
      </c>
      <c r="I24" s="11">
        <f aca="true" t="shared" si="7" ref="I24:I25">(H24/100)*21</f>
        <v>0</v>
      </c>
      <c r="J24" s="11">
        <f aca="true" t="shared" si="8" ref="J24:J25">SUM(H24:I24)</f>
        <v>0</v>
      </c>
    </row>
    <row r="25" spans="1:10" ht="60" customHeight="1">
      <c r="A25" s="20" t="s">
        <v>55</v>
      </c>
      <c r="B25" s="16" t="s">
        <v>56</v>
      </c>
      <c r="C25" s="21" t="s">
        <v>3</v>
      </c>
      <c r="D25" s="19" t="s">
        <v>64</v>
      </c>
      <c r="E25" s="17">
        <v>200</v>
      </c>
      <c r="F25" s="18" t="s">
        <v>19</v>
      </c>
      <c r="G25" s="40"/>
      <c r="H25" s="11">
        <f t="shared" si="6"/>
        <v>0</v>
      </c>
      <c r="I25" s="11">
        <f t="shared" si="7"/>
        <v>0</v>
      </c>
      <c r="J25" s="11">
        <f t="shared" si="8"/>
        <v>0</v>
      </c>
    </row>
    <row r="26" spans="2:10" ht="32.25" customHeight="1">
      <c r="B26" s="43" t="s">
        <v>85</v>
      </c>
      <c r="C26" s="44"/>
      <c r="D26" s="44"/>
      <c r="G26" s="24" t="s">
        <v>11</v>
      </c>
      <c r="H26" s="24">
        <f>SUM(H10:H25)</f>
        <v>0</v>
      </c>
      <c r="I26" s="24">
        <f>SUM(I10:I25)</f>
        <v>0</v>
      </c>
      <c r="J26" s="24">
        <f>SUM(J10:J25)</f>
        <v>0</v>
      </c>
    </row>
    <row r="28" ht="15">
      <c r="B28" s="3" t="s">
        <v>12</v>
      </c>
    </row>
    <row r="29" ht="15" customHeight="1"/>
    <row r="30" ht="15" customHeight="1"/>
    <row r="35" ht="15" customHeight="1"/>
    <row r="36" ht="30.75" customHeight="1"/>
    <row r="37" ht="30" customHeight="1"/>
    <row r="38" ht="43.5" customHeight="1"/>
    <row r="39" ht="45" customHeight="1"/>
    <row r="40" ht="45" customHeight="1"/>
    <row r="41" ht="17.25" customHeight="1"/>
    <row r="43" ht="30" customHeight="1"/>
    <row r="46" ht="15" customHeight="1"/>
    <row r="47" ht="45" customHeight="1"/>
    <row r="54" ht="15" customHeight="1"/>
    <row r="58" ht="15" customHeight="1"/>
    <row r="62" ht="15" customHeight="1"/>
  </sheetData>
  <mergeCells count="1">
    <mergeCell ref="B26:D26"/>
  </mergeCells>
  <printOptions/>
  <pageMargins left="0.7086614173228347" right="0.7086614173228347" top="0.7874015748031497" bottom="0.7874015748031497" header="0.31496062992125984" footer="0.31496062992125984"/>
  <pageSetup fitToWidth="0" horizontalDpi="600" verticalDpi="600" orientation="landscape" paperSize="8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15"/>
  <sheetViews>
    <sheetView workbookViewId="0" topLeftCell="A2">
      <selection activeCell="C13" sqref="C13"/>
    </sheetView>
  </sheetViews>
  <sheetFormatPr defaultColWidth="9.140625" defaultRowHeight="15"/>
  <cols>
    <col min="2" max="2" width="38.7109375" style="0" customWidth="1"/>
    <col min="3" max="3" width="91.00390625" style="0" customWidth="1"/>
    <col min="6" max="6" width="22.421875" style="0" customWidth="1"/>
    <col min="7" max="7" width="21.8515625" style="0" customWidth="1"/>
    <col min="8" max="8" width="12.7109375" style="0" customWidth="1"/>
    <col min="9" max="9" width="19.8515625" style="0" customWidth="1"/>
  </cols>
  <sheetData>
    <row r="7" spans="2:3" ht="18.75">
      <c r="B7" s="9" t="s">
        <v>66</v>
      </c>
      <c r="C7" s="9"/>
    </row>
    <row r="9" spans="2:9" ht="30">
      <c r="B9" s="1" t="s">
        <v>0</v>
      </c>
      <c r="C9" s="1" t="s">
        <v>2</v>
      </c>
      <c r="D9" s="8" t="s">
        <v>6</v>
      </c>
      <c r="E9" s="8" t="s">
        <v>18</v>
      </c>
      <c r="F9" s="2" t="s">
        <v>7</v>
      </c>
      <c r="G9" s="2" t="s">
        <v>8</v>
      </c>
      <c r="H9" s="2" t="s">
        <v>9</v>
      </c>
      <c r="I9" s="2" t="s">
        <v>10</v>
      </c>
    </row>
    <row r="10" spans="1:9" ht="146.25" customHeight="1">
      <c r="A10" s="20" t="s">
        <v>37</v>
      </c>
      <c r="B10" s="16" t="s">
        <v>65</v>
      </c>
      <c r="C10" s="19" t="s">
        <v>78</v>
      </c>
      <c r="D10" s="17">
        <v>1</v>
      </c>
      <c r="E10" s="18" t="s">
        <v>19</v>
      </c>
      <c r="F10" s="40"/>
      <c r="G10" s="11">
        <f aca="true" t="shared" si="0" ref="G10:G12">D10*F10</f>
        <v>0</v>
      </c>
      <c r="H10" s="11">
        <f aca="true" t="shared" si="1" ref="H10:H12">(G10/100)*21</f>
        <v>0</v>
      </c>
      <c r="I10" s="11">
        <f aca="true" t="shared" si="2" ref="I10:I12">SUM(G10:H10)</f>
        <v>0</v>
      </c>
    </row>
    <row r="11" spans="1:9" ht="126" customHeight="1">
      <c r="A11" s="20" t="s">
        <v>38</v>
      </c>
      <c r="B11" s="38" t="s">
        <v>81</v>
      </c>
      <c r="C11" s="39" t="s">
        <v>79</v>
      </c>
      <c r="D11" s="17">
        <v>1</v>
      </c>
      <c r="E11" s="18" t="s">
        <v>19</v>
      </c>
      <c r="F11" s="40"/>
      <c r="G11" s="11">
        <f t="shared" si="0"/>
        <v>0</v>
      </c>
      <c r="H11" s="11">
        <f t="shared" si="1"/>
        <v>0</v>
      </c>
      <c r="I11" s="11">
        <f t="shared" si="2"/>
        <v>0</v>
      </c>
    </row>
    <row r="12" spans="1:9" ht="320.25" customHeight="1">
      <c r="A12" s="20" t="s">
        <v>39</v>
      </c>
      <c r="B12" s="16" t="s">
        <v>54</v>
      </c>
      <c r="C12" s="19" t="s">
        <v>84</v>
      </c>
      <c r="D12" s="17">
        <v>1</v>
      </c>
      <c r="E12" s="18" t="s">
        <v>19</v>
      </c>
      <c r="F12" s="40"/>
      <c r="G12" s="11">
        <f t="shared" si="0"/>
        <v>0</v>
      </c>
      <c r="H12" s="11">
        <f t="shared" si="1"/>
        <v>0</v>
      </c>
      <c r="I12" s="11">
        <f t="shared" si="2"/>
        <v>0</v>
      </c>
    </row>
    <row r="13" spans="2:9" ht="15">
      <c r="B13" s="3"/>
      <c r="F13" s="24" t="s">
        <v>11</v>
      </c>
      <c r="G13" s="24">
        <f>SUM(G10:G12)</f>
        <v>0</v>
      </c>
      <c r="H13" s="24">
        <f aca="true" t="shared" si="3" ref="H13:I13">SUM(H10:H12)</f>
        <v>0</v>
      </c>
      <c r="I13" s="24">
        <f t="shared" si="3"/>
        <v>0</v>
      </c>
    </row>
    <row r="15" ht="15">
      <c r="B15" s="3" t="s">
        <v>12</v>
      </c>
    </row>
    <row r="16" ht="15" customHeight="1"/>
    <row r="17" ht="15" customHeight="1"/>
    <row r="22" ht="15" customHeight="1"/>
    <row r="23" ht="30.75" customHeight="1"/>
    <row r="24" ht="30" customHeight="1"/>
    <row r="25" ht="43.5" customHeight="1"/>
    <row r="26" ht="45" customHeight="1"/>
    <row r="27" ht="45" customHeight="1"/>
    <row r="28" ht="17.25" customHeight="1"/>
    <row r="30" ht="30" customHeight="1"/>
    <row r="33" ht="15" customHeight="1"/>
    <row r="34" ht="45" customHeight="1"/>
    <row r="41" ht="15" customHeight="1"/>
    <row r="45" ht="15" customHeight="1"/>
    <row r="49" ht="15" customHeight="1"/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6"/>
  <sheetViews>
    <sheetView workbookViewId="0" topLeftCell="A5">
      <selection activeCell="E14" sqref="E14:H14"/>
    </sheetView>
  </sheetViews>
  <sheetFormatPr defaultColWidth="9.140625" defaultRowHeight="15"/>
  <cols>
    <col min="2" max="2" width="27.421875" style="0" customWidth="1"/>
    <col min="3" max="3" width="122.8515625" style="0" bestFit="1" customWidth="1"/>
    <col min="4" max="4" width="13.140625" style="0" customWidth="1"/>
    <col min="5" max="5" width="17.00390625" style="0" customWidth="1"/>
    <col min="6" max="6" width="23.00390625" style="0" customWidth="1"/>
    <col min="7" max="7" width="12.7109375" style="0" customWidth="1"/>
    <col min="8" max="8" width="16.7109375" style="0" customWidth="1"/>
  </cols>
  <sheetData>
    <row r="6" ht="18.75">
      <c r="B6" s="27" t="s">
        <v>68</v>
      </c>
    </row>
    <row r="7" ht="19.5" thickBot="1">
      <c r="C7" s="10"/>
    </row>
    <row r="8" spans="2:8" s="26" customFormat="1" ht="45.75" thickBot="1">
      <c r="B8" s="33" t="s">
        <v>0</v>
      </c>
      <c r="C8" s="34" t="s">
        <v>5</v>
      </c>
      <c r="D8" s="35" t="s">
        <v>13</v>
      </c>
      <c r="E8" s="25" t="s">
        <v>7</v>
      </c>
      <c r="F8" s="25" t="s">
        <v>8</v>
      </c>
      <c r="G8" s="25" t="s">
        <v>9</v>
      </c>
      <c r="H8" s="25" t="s">
        <v>10</v>
      </c>
    </row>
    <row r="9" spans="1:8" ht="210">
      <c r="A9" s="20" t="s">
        <v>37</v>
      </c>
      <c r="B9" s="28" t="s">
        <v>58</v>
      </c>
      <c r="C9" s="32" t="s">
        <v>74</v>
      </c>
      <c r="D9" s="36">
        <v>1</v>
      </c>
      <c r="E9" s="12"/>
      <c r="F9" s="13">
        <f>D9*E9</f>
        <v>0</v>
      </c>
      <c r="G9" s="13">
        <f>(F9/100)*21</f>
        <v>0</v>
      </c>
      <c r="H9" s="13">
        <f>SUM(F9:G9)</f>
        <v>0</v>
      </c>
    </row>
    <row r="10" spans="1:8" ht="105">
      <c r="A10" s="20" t="s">
        <v>38</v>
      </c>
      <c r="B10" s="29" t="s">
        <v>59</v>
      </c>
      <c r="C10" s="19" t="s">
        <v>75</v>
      </c>
      <c r="D10" s="37">
        <v>1</v>
      </c>
      <c r="E10" s="12"/>
      <c r="F10" s="13">
        <f aca="true" t="shared" si="0" ref="F10:F13">D10*E10</f>
        <v>0</v>
      </c>
      <c r="G10" s="13">
        <f aca="true" t="shared" si="1" ref="G10:G13">(F10/100)*21</f>
        <v>0</v>
      </c>
      <c r="H10" s="13">
        <f aca="true" t="shared" si="2" ref="H10:H13">SUM(F10:G10)</f>
        <v>0</v>
      </c>
    </row>
    <row r="11" spans="1:8" ht="51" customHeight="1">
      <c r="A11" s="20" t="s">
        <v>39</v>
      </c>
      <c r="B11" s="30" t="s">
        <v>60</v>
      </c>
      <c r="C11" s="31" t="s">
        <v>76</v>
      </c>
      <c r="D11" s="37">
        <v>1</v>
      </c>
      <c r="E11" s="12"/>
      <c r="F11" s="13">
        <f t="shared" si="0"/>
        <v>0</v>
      </c>
      <c r="G11" s="13">
        <f t="shared" si="1"/>
        <v>0</v>
      </c>
      <c r="H11" s="13">
        <f t="shared" si="2"/>
        <v>0</v>
      </c>
    </row>
    <row r="12" spans="1:8" ht="97.5" customHeight="1">
      <c r="A12" s="20" t="s">
        <v>40</v>
      </c>
      <c r="B12" s="30" t="s">
        <v>61</v>
      </c>
      <c r="C12" s="31" t="s">
        <v>82</v>
      </c>
      <c r="D12" s="37">
        <v>1</v>
      </c>
      <c r="E12" s="12"/>
      <c r="F12" s="13">
        <f t="shared" si="0"/>
        <v>0</v>
      </c>
      <c r="G12" s="13">
        <f t="shared" si="1"/>
        <v>0</v>
      </c>
      <c r="H12" s="13">
        <f t="shared" si="2"/>
        <v>0</v>
      </c>
    </row>
    <row r="13" spans="2:8" ht="15.75" thickBot="1">
      <c r="B13" s="6"/>
      <c r="C13" s="5"/>
      <c r="D13" s="5"/>
      <c r="E13" s="12"/>
      <c r="F13" s="13">
        <f t="shared" si="0"/>
        <v>0</v>
      </c>
      <c r="G13" s="13">
        <f t="shared" si="1"/>
        <v>0</v>
      </c>
      <c r="H13" s="13">
        <f t="shared" si="2"/>
        <v>0</v>
      </c>
    </row>
    <row r="14" spans="2:8" ht="15">
      <c r="B14" s="4"/>
      <c r="C14" s="7"/>
      <c r="D14" s="4"/>
      <c r="E14" s="41" t="s">
        <v>11</v>
      </c>
      <c r="F14" s="41">
        <f>SUM(F9:F13)</f>
        <v>0</v>
      </c>
      <c r="G14" s="42">
        <f>SUM(G9:G13)</f>
        <v>0</v>
      </c>
      <c r="H14" s="42">
        <f>SUM(H9:H13)</f>
        <v>0</v>
      </c>
    </row>
    <row r="16" spans="2:3" ht="15">
      <c r="B16" s="3" t="s">
        <v>12</v>
      </c>
      <c r="C16" s="3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18"/>
  <sheetViews>
    <sheetView tabSelected="1" workbookViewId="0" topLeftCell="A1">
      <selection activeCell="C10" sqref="C10"/>
    </sheetView>
  </sheetViews>
  <sheetFormatPr defaultColWidth="9.140625" defaultRowHeight="15"/>
  <cols>
    <col min="2" max="2" width="30.140625" style="0" customWidth="1"/>
    <col min="3" max="3" width="91.00390625" style="0" customWidth="1"/>
    <col min="6" max="6" width="22.421875" style="0" customWidth="1"/>
    <col min="7" max="7" width="21.8515625" style="0" customWidth="1"/>
    <col min="8" max="8" width="12.7109375" style="0" customWidth="1"/>
    <col min="9" max="9" width="19.8515625" style="0" customWidth="1"/>
    <col min="10" max="11" width="9.140625" style="23" customWidth="1"/>
  </cols>
  <sheetData>
    <row r="2" ht="15"/>
    <row r="3" ht="15"/>
    <row r="4" ht="15"/>
    <row r="5" ht="15"/>
    <row r="7" spans="2:3" ht="18.75">
      <c r="B7" s="9" t="s">
        <v>77</v>
      </c>
      <c r="C7" s="9"/>
    </row>
    <row r="9" spans="2:9" ht="30">
      <c r="B9" s="1" t="s">
        <v>0</v>
      </c>
      <c r="C9" s="1" t="s">
        <v>2</v>
      </c>
      <c r="D9" s="8" t="s">
        <v>6</v>
      </c>
      <c r="E9" s="8" t="s">
        <v>18</v>
      </c>
      <c r="F9" s="2" t="s">
        <v>7</v>
      </c>
      <c r="G9" s="2" t="s">
        <v>8</v>
      </c>
      <c r="H9" s="2" t="s">
        <v>9</v>
      </c>
      <c r="I9" s="2" t="s">
        <v>10</v>
      </c>
    </row>
    <row r="10" spans="1:11" ht="54" customHeight="1">
      <c r="A10" s="20"/>
      <c r="B10" s="22" t="s">
        <v>83</v>
      </c>
      <c r="C10" s="19" t="s">
        <v>86</v>
      </c>
      <c r="D10" s="17">
        <v>7</v>
      </c>
      <c r="E10" s="18" t="s">
        <v>19</v>
      </c>
      <c r="F10" s="40"/>
      <c r="G10" s="11">
        <f aca="true" t="shared" si="0" ref="G10">D10*F10</f>
        <v>0</v>
      </c>
      <c r="H10" s="11">
        <f aca="true" t="shared" si="1" ref="H10">(G10/100)*21</f>
        <v>0</v>
      </c>
      <c r="I10" s="11">
        <f aca="true" t="shared" si="2" ref="I10">SUM(G10:H10)</f>
        <v>0</v>
      </c>
      <c r="K10"/>
    </row>
    <row r="11" spans="2:9" ht="15">
      <c r="B11" s="3"/>
      <c r="F11" s="24" t="s">
        <v>11</v>
      </c>
      <c r="G11" s="24">
        <f>SUM(G10)</f>
        <v>0</v>
      </c>
      <c r="H11" s="24">
        <f aca="true" t="shared" si="3" ref="H11:I11">SUM(H10)</f>
        <v>0</v>
      </c>
      <c r="I11" s="24">
        <f t="shared" si="3"/>
        <v>0</v>
      </c>
    </row>
    <row r="13" ht="15">
      <c r="B13" s="3" t="s">
        <v>12</v>
      </c>
    </row>
    <row r="14" ht="15" customHeight="1"/>
    <row r="15" ht="15" customHeight="1"/>
    <row r="18" ht="15">
      <c r="C18" t="s">
        <v>69</v>
      </c>
    </row>
    <row r="20" ht="15" customHeight="1"/>
    <row r="21" ht="30.75" customHeight="1"/>
    <row r="22" ht="30" customHeight="1"/>
    <row r="23" ht="43.5" customHeight="1"/>
    <row r="24" ht="45" customHeight="1"/>
    <row r="25" ht="45" customHeight="1"/>
    <row r="26" ht="17.25" customHeight="1"/>
    <row r="28" ht="30" customHeight="1"/>
    <row r="31" ht="15" customHeight="1"/>
    <row r="32" ht="45" customHeight="1"/>
    <row r="39" ht="15" customHeight="1"/>
    <row r="43" ht="15" customHeight="1"/>
    <row r="47" ht="15" customHeight="1"/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Kavanová</dc:creator>
  <cp:keywords/>
  <dc:description/>
  <cp:lastModifiedBy>Pavlína Cveková</cp:lastModifiedBy>
  <cp:lastPrinted>2019-05-27T12:12:02Z</cp:lastPrinted>
  <dcterms:created xsi:type="dcterms:W3CDTF">2017-08-08T12:43:20Z</dcterms:created>
  <dcterms:modified xsi:type="dcterms:W3CDTF">2019-05-28T12:07:41Z</dcterms:modified>
  <cp:category/>
  <cp:version/>
  <cp:contentType/>
  <cp:contentStatus/>
</cp:coreProperties>
</file>