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C18" i="3"/>
  <c r="B18"/>
  <c r="C17"/>
  <c r="B17"/>
  <c r="C6"/>
  <c r="C5"/>
  <c r="C8" s="1"/>
  <c r="B3"/>
  <c r="C4" s="1"/>
  <c r="C7" s="1"/>
  <c r="C9" s="1"/>
  <c r="I118" i="2"/>
  <c r="H118"/>
  <c r="I117"/>
  <c r="H117"/>
  <c r="I116"/>
  <c r="G116"/>
  <c r="E116"/>
  <c r="I115"/>
  <c r="H115"/>
  <c r="G115"/>
  <c r="E115"/>
  <c r="I113"/>
  <c r="H113"/>
  <c r="G113"/>
  <c r="E113"/>
  <c r="I111"/>
  <c r="H111"/>
  <c r="G111"/>
  <c r="E111"/>
  <c r="I110"/>
  <c r="H110"/>
  <c r="G110"/>
  <c r="E110"/>
  <c r="I108"/>
  <c r="H108"/>
  <c r="G108"/>
  <c r="E108"/>
  <c r="I106"/>
  <c r="H106"/>
  <c r="G106"/>
  <c r="E106"/>
  <c r="I105"/>
  <c r="H105"/>
  <c r="G105"/>
  <c r="E105"/>
  <c r="I104"/>
  <c r="H104"/>
  <c r="G104"/>
  <c r="E104"/>
  <c r="I103"/>
  <c r="H103"/>
  <c r="G103"/>
  <c r="E103"/>
  <c r="I101"/>
  <c r="H101"/>
  <c r="I100"/>
  <c r="H100"/>
  <c r="I99"/>
  <c r="G99"/>
  <c r="E99"/>
  <c r="I98"/>
  <c r="H98"/>
  <c r="I97"/>
  <c r="H97"/>
  <c r="I96"/>
  <c r="H96"/>
  <c r="G96"/>
  <c r="E96"/>
  <c r="I95"/>
  <c r="H95"/>
  <c r="G95"/>
  <c r="E95"/>
  <c r="I93"/>
  <c r="H93"/>
  <c r="G93"/>
  <c r="E93"/>
  <c r="I91"/>
  <c r="H91"/>
  <c r="I90"/>
  <c r="H90"/>
  <c r="G90"/>
  <c r="E90"/>
  <c r="I88"/>
  <c r="H88"/>
  <c r="G88"/>
  <c r="E88"/>
  <c r="I86"/>
  <c r="H86"/>
  <c r="G86"/>
  <c r="E86"/>
  <c r="I85"/>
  <c r="H85"/>
  <c r="G85"/>
  <c r="E85"/>
  <c r="I83"/>
  <c r="H83"/>
  <c r="I82"/>
  <c r="H82"/>
  <c r="G82"/>
  <c r="E82"/>
  <c r="I81"/>
  <c r="H81"/>
  <c r="G81"/>
  <c r="E81"/>
  <c r="I79"/>
  <c r="H79"/>
  <c r="G79"/>
  <c r="E79"/>
  <c r="I77"/>
  <c r="H77"/>
  <c r="G77"/>
  <c r="E77"/>
  <c r="I76"/>
  <c r="H76"/>
  <c r="G76"/>
  <c r="E76"/>
  <c r="I74"/>
  <c r="H74"/>
  <c r="G74"/>
  <c r="E74"/>
  <c r="I73"/>
  <c r="H73"/>
  <c r="G73"/>
  <c r="E73"/>
  <c r="I71"/>
  <c r="H71"/>
  <c r="G71"/>
  <c r="E71"/>
  <c r="I70"/>
  <c r="H70"/>
  <c r="G70"/>
  <c r="E70"/>
  <c r="I69"/>
  <c r="H69"/>
  <c r="G69"/>
  <c r="E69"/>
  <c r="I68"/>
  <c r="H68"/>
  <c r="G68"/>
  <c r="E68"/>
  <c r="I67"/>
  <c r="H67"/>
  <c r="G67"/>
  <c r="E67"/>
  <c r="I65"/>
  <c r="H65"/>
  <c r="G65"/>
  <c r="E65"/>
  <c r="I63"/>
  <c r="H63"/>
  <c r="G63"/>
  <c r="E63"/>
  <c r="I61"/>
  <c r="H61"/>
  <c r="G61"/>
  <c r="E61"/>
  <c r="I58"/>
  <c r="H58"/>
  <c r="I57"/>
  <c r="H57"/>
  <c r="G57"/>
  <c r="E57"/>
  <c r="I55"/>
  <c r="H55"/>
  <c r="G55"/>
  <c r="E55"/>
  <c r="I52"/>
  <c r="H52"/>
  <c r="G52"/>
  <c r="E52"/>
  <c r="I51"/>
  <c r="H51"/>
  <c r="G51"/>
  <c r="E51"/>
  <c r="I50"/>
  <c r="H50"/>
  <c r="I48"/>
  <c r="H48"/>
  <c r="I47"/>
  <c r="H47"/>
  <c r="G47"/>
  <c r="E47"/>
  <c r="I45"/>
  <c r="H45"/>
  <c r="G45"/>
  <c r="E45"/>
  <c r="I42"/>
  <c r="H42"/>
  <c r="G42"/>
  <c r="E42"/>
  <c r="I39"/>
  <c r="H39"/>
  <c r="G39"/>
  <c r="E39"/>
  <c r="I37"/>
  <c r="H37"/>
  <c r="G37"/>
  <c r="E37"/>
  <c r="I34"/>
  <c r="H34"/>
  <c r="I33"/>
  <c r="H33"/>
  <c r="G33"/>
  <c r="E33"/>
  <c r="I31"/>
  <c r="H31"/>
  <c r="G31"/>
  <c r="E31"/>
  <c r="I29"/>
  <c r="H29"/>
  <c r="G29"/>
  <c r="E29"/>
  <c r="I27"/>
  <c r="H27"/>
  <c r="G27"/>
  <c r="E27"/>
  <c r="I25"/>
  <c r="H25"/>
  <c r="G25"/>
  <c r="E25"/>
  <c r="I24"/>
  <c r="H24"/>
  <c r="G24"/>
  <c r="E24"/>
  <c r="I22"/>
  <c r="H22"/>
  <c r="G22"/>
  <c r="E22"/>
  <c r="I21"/>
  <c r="H21"/>
  <c r="G21"/>
  <c r="E21"/>
  <c r="I20"/>
  <c r="H20"/>
  <c r="G20"/>
  <c r="E20"/>
  <c r="I18"/>
  <c r="H18"/>
  <c r="G18"/>
  <c r="E18"/>
  <c r="I16"/>
  <c r="H16"/>
  <c r="G16"/>
  <c r="E16"/>
  <c r="I14"/>
  <c r="H14"/>
  <c r="G14"/>
  <c r="E14"/>
  <c r="I12"/>
  <c r="H12"/>
  <c r="G12"/>
  <c r="E12"/>
  <c r="I10"/>
  <c r="H10"/>
  <c r="G10"/>
  <c r="E10"/>
  <c r="I9"/>
  <c r="H9"/>
  <c r="G9"/>
  <c r="E9"/>
  <c r="I7"/>
  <c r="H7"/>
  <c r="G7"/>
  <c r="E7"/>
  <c r="I5"/>
  <c r="H5"/>
  <c r="G5"/>
  <c r="E5"/>
  <c r="B4" i="3" l="1"/>
  <c r="B7" s="1"/>
  <c r="B9" s="1"/>
  <c r="C11" s="1"/>
  <c r="C13" s="1"/>
</calcChain>
</file>

<file path=xl/sharedStrings.xml><?xml version="1.0" encoding="utf-8"?>
<sst xmlns="http://schemas.openxmlformats.org/spreadsheetml/2006/main" count="331" uniqueCount="177">
  <si>
    <t>Název</t>
  </si>
  <si>
    <t>Hodnota</t>
  </si>
  <si>
    <t>Nadpis rekapitulace</t>
  </si>
  <si>
    <t>Soupis prací a dodávek elektromontáží</t>
  </si>
  <si>
    <t>Akce</t>
  </si>
  <si>
    <t>Přístřešek sportovního areálu Postoupky</t>
  </si>
  <si>
    <t>Projekt</t>
  </si>
  <si>
    <t>D14b - Zařízení silnoproudé elektrotechniky, bleskosvod</t>
  </si>
  <si>
    <t>Investor</t>
  </si>
  <si>
    <t>Město Kroměříž, Velké náměstí 115/1, 767 01 Kroměříž</t>
  </si>
  <si>
    <t>Z. č.</t>
  </si>
  <si>
    <t/>
  </si>
  <si>
    <t>A. č.</t>
  </si>
  <si>
    <t>Smlouva</t>
  </si>
  <si>
    <t>Vypracoval</t>
  </si>
  <si>
    <t>Ing. Jaroslav Tesař, projekce elektro, Zlín</t>
  </si>
  <si>
    <t>Kontroloval</t>
  </si>
  <si>
    <t>Datum</t>
  </si>
  <si>
    <t>17.2.2020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</si>
  <si>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</si>
  <si>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</si>
  <si>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</si>
  <si>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</si>
  <si>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</si>
  <si>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</si>
  <si>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</si>
  <si>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</si>
  <si>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</si>
  <si>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</si>
  <si>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</si>
  <si>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</si>
  <si>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</si>
  <si>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</si>
  <si>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</si>
  <si>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</si>
  <si>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</si>
  <si>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</si>
  <si>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</si>
  <si>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</si>
  <si>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</si>
  <si>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</si>
  <si>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</si>
  <si>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</si>
  <si>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</si>
  <si>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</si>
  <si>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</si>
  <si>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</si>
  <si>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</si>
  <si>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</si>
  <si>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</si>
  <si>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</si>
  <si>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</si>
  <si>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</si>
  <si>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</si>
  <si>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</si>
  <si>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</si>
  <si>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</si>
  <si>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ELEKTROMONTÁŽE</t>
  </si>
  <si>
    <t>KRABICE PŘÍSTROJOVÁ POD OMÍTKU</t>
  </si>
  <si>
    <t>70x45 mm</t>
  </si>
  <si>
    <t>ks</t>
  </si>
  <si>
    <t>KRABICOVÁ ROZVODKA PLASTOVÁ, IP54, PRO OSAZENÍ NA MATERIÁLY HOŘLAVOSTI A-C2, PRÁZDNÁ</t>
  </si>
  <si>
    <t>8110 117x117x42</t>
  </si>
  <si>
    <t>Montáž nosných a doplňkových kontrukcí se zhotovením pro upevnění přístrojů a zařízení o celkové hmotnosti</t>
  </si>
  <si>
    <t xml:space="preserve"> do 5 kg</t>
  </si>
  <si>
    <t xml:space="preserve"> přes 10 do 50 kg</t>
  </si>
  <si>
    <t>TRUBKA TUHÁ STŘEDNÍ MECHANICKÁ ODOLNOST ŠEDÁ</t>
  </si>
  <si>
    <t>d 20   mm, pevně</t>
  </si>
  <si>
    <t>m</t>
  </si>
  <si>
    <t>LIŠTA ELEKTROINSTALAČNÍ VČ. DÍLŮ A PŘÍSLUŠENSTVÍ</t>
  </si>
  <si>
    <t>80x40 hranatá</t>
  </si>
  <si>
    <t>SVORKOVNICE KRABICOVÁ</t>
  </si>
  <si>
    <t xml:space="preserve"> 4x1-2,5mm2</t>
  </si>
  <si>
    <t>KABEL SILOVÝ,IZOLACE PVC BEZ VODIČE PE</t>
  </si>
  <si>
    <t>CYKY-O 2x1.5 mm2 , pevně</t>
  </si>
  <si>
    <t>KABEL SILOVÝ,IZOLACE PVC S VODIČEM PE</t>
  </si>
  <si>
    <t>CYKY-J 3x1.5 mm2 , pevně</t>
  </si>
  <si>
    <t>CYKY-J 3x2.5 mm2 , pevně</t>
  </si>
  <si>
    <t>CYKY-J 5x4 mm2 , pevně</t>
  </si>
  <si>
    <t>UKONČENÍ Cu KABELŮ  DO</t>
  </si>
  <si>
    <t xml:space="preserve"> 3x1,5 až 4 mm2</t>
  </si>
  <si>
    <t xml:space="preserve"> 5x4 mm2</t>
  </si>
  <si>
    <t>STROJEK SPÍNAČE DOMOVNÍHO</t>
  </si>
  <si>
    <t>1-pól.vyp.(1)</t>
  </si>
  <si>
    <t>KRYT SPÍNAČE BARVA BÍLÁ</t>
  </si>
  <si>
    <t>1 páčka</t>
  </si>
  <si>
    <t>RÁMEČEK PRO PŘÍSTROJE BARVA BÍLÁ</t>
  </si>
  <si>
    <t>jednoduchý</t>
  </si>
  <si>
    <t>ZÁSUVKA NASTĚNNÁ IP44</t>
  </si>
  <si>
    <t>2p+PE, šedá</t>
  </si>
  <si>
    <t>DOPLNĚNÍ ROZVADĚČE R1</t>
  </si>
  <si>
    <t>JISTIČ 3-PÓLOVÝ CHARAKT."B"</t>
  </si>
  <si>
    <t>LTN-20B-3 -20A</t>
  </si>
  <si>
    <t>MONTÁŽ ROZVODNIC</t>
  </si>
  <si>
    <t xml:space="preserve"> do  50 kg</t>
  </si>
  <si>
    <t>VYSEKANI KAPES VE ZDIVU</t>
  </si>
  <si>
    <t>CIHELNEM PRO KRABICE</t>
  </si>
  <si>
    <t xml:space="preserve"> 100x100x50 mm</t>
  </si>
  <si>
    <t>VYSEKANI RYH VE ZDIVU</t>
  </si>
  <si>
    <t>CIHELNEM - HLOUBKA 30mm</t>
  </si>
  <si>
    <t xml:space="preserve"> Sire 70 mm</t>
  </si>
  <si>
    <t>OMITKA RYH MALTOU</t>
  </si>
  <si>
    <t xml:space="preserve"> Sire do 150 mm</t>
  </si>
  <si>
    <t>m2</t>
  </si>
  <si>
    <t>SVÍTIDLA - DODÁVKA</t>
  </si>
  <si>
    <t>(svítidla standard FULGUR)</t>
  </si>
  <si>
    <t>A - stropní přisazené, kruhové. s krytem bílý opál mat, D=335mm, zdroj LED30W 4000K, 1800lm, IP64</t>
  </si>
  <si>
    <t>B - stropní přisazené, kruhové. s krytem bílý opál mat, D=265mm, zdroj LED20W 4000K, 1300lm, IP64</t>
  </si>
  <si>
    <t>SVÍTIDLA - MONTÁŽE</t>
  </si>
  <si>
    <t>SVÍTIDLO INTERIÉROVÉ VŠEOBECNĚ</t>
  </si>
  <si>
    <t xml:space="preserve"> 1x</t>
  </si>
  <si>
    <t xml:space="preserve"> do  20 kg</t>
  </si>
  <si>
    <t>BLESKOSVOD, UZEMNĚNÍ</t>
  </si>
  <si>
    <t>OCELOVÝ DRÁT POZINKOVANÝ</t>
  </si>
  <si>
    <t>FeZn-D10 (0,62kg/m), pevně</t>
  </si>
  <si>
    <t>NEREZOVÉ PROVEDENÍ</t>
  </si>
  <si>
    <t>Drát 8 AlMgSi T/4 drát ø 8mm AlMgSi T/4 (0,135kg/m) měkký, pevně</t>
  </si>
  <si>
    <t>JÍMACÍ TYČ A OCHRANNÁ TRUBKA</t>
  </si>
  <si>
    <t>Jímací tyč AlMgSi 1000</t>
  </si>
  <si>
    <t>SVORKA HROMOSVODNÍ,UZEMŇOVACÍ, NEREZ</t>
  </si>
  <si>
    <t>SS N spojovací nerez</t>
  </si>
  <si>
    <t>SZc N zkušební nerez</t>
  </si>
  <si>
    <t>SK N křížová nerez</t>
  </si>
  <si>
    <t>SOc N na okapové žlaby nerez</t>
  </si>
  <si>
    <t>SJ 1d N k jímací tyči nerez, D=20, dvoušroubová diagonální</t>
  </si>
  <si>
    <t>PODPĚRA VEDENÍ</t>
  </si>
  <si>
    <t>PV01a-150 N</t>
  </si>
  <si>
    <t>PV14 N pod šablony</t>
  </si>
  <si>
    <t>OCHRANNÝ ÚHELNÍK A DRŽÁK</t>
  </si>
  <si>
    <t>OU 1,7 N ochranný úhelník, L 1700mm</t>
  </si>
  <si>
    <t>Držák ochranného úhelníku nerez, L 180mm</t>
  </si>
  <si>
    <t>ZEMNIČE FeZn</t>
  </si>
  <si>
    <t>ZT2,0s tyč 2000x26mm</t>
  </si>
  <si>
    <t>SVORKA HROMOSVODNÍ, UZEMŇOVACÍ</t>
  </si>
  <si>
    <t>SJ2 k zemnící tyči,D=28</t>
  </si>
  <si>
    <t>SU univerzální</t>
  </si>
  <si>
    <t>MONTÁŽNÍ PRÁCE</t>
  </si>
  <si>
    <t xml:space="preserve"> štítek pro označení svodu</t>
  </si>
  <si>
    <t xml:space="preserve"> tvarování mont.dílu</t>
  </si>
  <si>
    <t>HLOUBENÍ KABELOVÉ RÝHY</t>
  </si>
  <si>
    <t xml:space="preserve"> Zemina třídy 3, šíře 350mm,hloubka 500mm</t>
  </si>
  <si>
    <t>ZÁHOZ KABELOVÉ RÝHY</t>
  </si>
  <si>
    <t>HODINOVÉ ZŮČTOVACÍ SAZBY</t>
  </si>
  <si>
    <t xml:space="preserve"> Zabezpečení pracoviště</t>
  </si>
  <si>
    <t>hod</t>
  </si>
  <si>
    <t>REVIZNÍ ZKOUŠKY DLE ČSN</t>
  </si>
  <si>
    <t xml:space="preserve"> Spolupráce s revizním technikem</t>
  </si>
  <si>
    <t xml:space="preserve"> Revizní technik</t>
  </si>
  <si>
    <t>Podružný materiál</t>
  </si>
  <si>
    <t>Montážní materiál a práce - celkem</t>
  </si>
  <si>
    <t>Rozvaděč  R2</t>
  </si>
  <si>
    <t>Rozvaděčová skříň celoplastová, nástěnná, jednořadá, otevírání dveří nahoru. 18M DIN, IP40.</t>
  </si>
  <si>
    <t>Přístrojová lišta</t>
  </si>
  <si>
    <t>Montážní sada</t>
  </si>
  <si>
    <t>Kryt přístrojů</t>
  </si>
  <si>
    <t>PÁČKOVÝ SPÍNAČ DIN</t>
  </si>
  <si>
    <t>40 A 3-pólový</t>
  </si>
  <si>
    <t>PROUDOVÝ CHRÁNIČ  2-PÓLOVÝ S NADPROUDOVOU OCHRANOU PORUCHOVÝ PROUD 30mA</t>
  </si>
  <si>
    <t>10B-1N-030A -10A</t>
  </si>
  <si>
    <t>16B-1N-030A -16A</t>
  </si>
  <si>
    <t>ŘADOVÁ SVORKOVNICE</t>
  </si>
  <si>
    <t>4mm2</t>
  </si>
  <si>
    <t xml:space="preserve"> do 10 kg</t>
  </si>
  <si>
    <t>Rozvaděč  R2 -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</si>
  <si>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</si>
  <si>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</si>
  <si>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</si>
  <si>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</si>
  <si>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</si>
  <si>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</si>
  <si>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</si>
  <si>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</si>
  <si>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</si>
  <si>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Mezisoučet 2</t>
  </si>
  <si>
    <t>Základní náklady celkem</t>
  </si>
  <si>
    <t>Náklady celkem</t>
  </si>
  <si>
    <t>Součty odstavců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</si>
</sst>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b/>
      <i/>
      <sz val="9"/>
      <color rgb="FF000000"/>
      <name val="慔潨慭"/>
      <charset val="238"/>
    </font>
    <font>
      <i/>
      <sz val="9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/>
  </sheetViews>
  <sheetFormatPr defaultRowHeight="15"/>
  <cols>
    <col min="1" max="1" width="28.7109375" style="1" bestFit="1" customWidth="1"/>
    <col min="2" max="2" width="8.28515625" style="10" bestFit="1" customWidth="1"/>
    <col min="3" max="3" width="8.140625" style="10" bestFit="1" customWidth="1"/>
    <col min="6" max="6" width="0" style="9" hidden="1" customWidth="1"/>
  </cols>
  <sheetData>
    <row r="1" spans="1:4">
      <c r="A1" s="2" t="s">
        <v>0</v>
      </c>
      <c r="B1" s="11" t="s">
        <v>164</v>
      </c>
      <c r="C1" s="11" t="s">
        <v>165</v>
      </c>
      <c r="D1" s="3"/>
    </row>
    <row r="2" spans="1:4">
      <c r="A2" s="5" t="s">
        <v>166</v>
      </c>
      <c r="B2" s="18"/>
      <c r="C2" s="18"/>
      <c r="D2" s="3"/>
    </row>
    <row r="3" spans="1:4">
      <c r="A3" s="6" t="s">
        <v>167</v>
      </c>
      <c r="B3" s="17">
        <f>(Rozpočet!E116)</f>
        <v>0</v>
      </c>
      <c r="C3" s="17"/>
      <c r="D3" s="3"/>
    </row>
    <row r="4" spans="1:4">
      <c r="A4" s="6" t="s">
        <v>168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6" t="s">
        <v>169</v>
      </c>
      <c r="B5" s="17"/>
      <c r="C5" s="17">
        <f>0 + (Rozpočet!E99)</f>
        <v>0</v>
      </c>
      <c r="D5" s="3"/>
    </row>
    <row r="6" spans="1:4">
      <c r="A6" s="6" t="s">
        <v>170</v>
      </c>
      <c r="B6" s="17"/>
      <c r="C6" s="17">
        <f>(Rozpočet!G116) + 0 + (Rozpočet!G99)</f>
        <v>0</v>
      </c>
      <c r="D6" s="3"/>
    </row>
    <row r="7" spans="1:4">
      <c r="A7" s="7" t="s">
        <v>171</v>
      </c>
      <c r="B7" s="19">
        <f>B3 + B4</f>
        <v>0</v>
      </c>
      <c r="C7" s="19">
        <f>C3 + C4 + C5 + C6</f>
        <v>0</v>
      </c>
      <c r="D7" s="3"/>
    </row>
    <row r="8" spans="1:4">
      <c r="A8" s="6" t="s">
        <v>172</v>
      </c>
      <c r="B8" s="17"/>
      <c r="C8" s="17">
        <f>(C5 + C6) * Parametry!B18 / 100</f>
        <v>0</v>
      </c>
      <c r="D8" s="3"/>
    </row>
    <row r="9" spans="1:4">
      <c r="A9" s="7" t="s">
        <v>173</v>
      </c>
      <c r="B9" s="19">
        <f>B7</f>
        <v>0</v>
      </c>
      <c r="C9" s="19">
        <f>C7 + C8 + C20 + C20 + C20</f>
        <v>0</v>
      </c>
      <c r="D9" s="3"/>
    </row>
    <row r="10" spans="1:4">
      <c r="A10" s="6" t="s">
        <v>11</v>
      </c>
      <c r="B10" s="17"/>
      <c r="C10" s="17"/>
      <c r="D10" s="3"/>
    </row>
    <row r="11" spans="1:4">
      <c r="A11" s="5" t="s">
        <v>174</v>
      </c>
      <c r="B11" s="18"/>
      <c r="C11" s="18">
        <f>B9 + C9 + C20 + C20 + C20</f>
        <v>0</v>
      </c>
      <c r="D11" s="3"/>
    </row>
    <row r="12" spans="1:4">
      <c r="A12" s="6" t="s">
        <v>11</v>
      </c>
      <c r="B12" s="17"/>
      <c r="C12" s="17"/>
      <c r="D12" s="3"/>
    </row>
    <row r="13" spans="1:4">
      <c r="A13" s="4" t="s">
        <v>175</v>
      </c>
      <c r="B13" s="12"/>
      <c r="C13" s="12">
        <f>C11 + C20 + C20</f>
        <v>0</v>
      </c>
      <c r="D13" s="3"/>
    </row>
    <row r="14" spans="1:4">
      <c r="A14" s="6" t="s">
        <v>11</v>
      </c>
      <c r="B14" s="17"/>
      <c r="C14" s="17"/>
      <c r="D14" s="3"/>
    </row>
    <row r="15" spans="1:4">
      <c r="A15" s="6" t="s">
        <v>11</v>
      </c>
      <c r="B15" s="17"/>
      <c r="C15" s="17"/>
      <c r="D15" s="3"/>
    </row>
    <row r="16" spans="1:4">
      <c r="A16" s="5" t="s">
        <v>176</v>
      </c>
      <c r="B16" s="20" t="s">
        <v>50</v>
      </c>
      <c r="C16" s="20" t="s">
        <v>52</v>
      </c>
      <c r="D16" s="3"/>
    </row>
    <row r="17" spans="1:4">
      <c r="A17" s="6" t="s">
        <v>56</v>
      </c>
      <c r="B17" s="17">
        <f>(Rozpočet!E99)</f>
        <v>0</v>
      </c>
      <c r="C17" s="17">
        <f>(Rozpočet!G99)</f>
        <v>0</v>
      </c>
      <c r="D17" s="3"/>
    </row>
    <row r="18" spans="1:4">
      <c r="A18" s="6" t="s">
        <v>150</v>
      </c>
      <c r="B18" s="17">
        <f>(Rozpočet!E116)</f>
        <v>0</v>
      </c>
      <c r="C18" s="17">
        <f>(Rozpočet!G116)</f>
        <v>0</v>
      </c>
      <c r="D18" s="3"/>
    </row>
    <row r="19" spans="1:4">
      <c r="A19" s="6" t="s">
        <v>11</v>
      </c>
      <c r="B19" s="17"/>
      <c r="C19" s="17"/>
      <c r="D1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18"/>
  <sheetViews>
    <sheetView workbookViewId="0"/>
  </sheetViews>
  <sheetFormatPr defaultRowHeight="15"/>
  <cols>
    <col min="1" max="1" width="90.42578125" style="1" bestFit="1" customWidth="1"/>
    <col min="2" max="2" width="3.5703125" style="1" bestFit="1" customWidth="1"/>
    <col min="3" max="3" width="5.7109375" style="10" bestFit="1" customWidth="1"/>
    <col min="4" max="4" width="6.28515625" style="10" bestFit="1" customWidth="1"/>
    <col min="5" max="5" width="11.42578125" style="10" bestFit="1" customWidth="1"/>
    <col min="6" max="6" width="6" style="10" bestFit="1" customWidth="1"/>
    <col min="7" max="7" width="11.140625" style="10" bestFit="1" customWidth="1"/>
    <col min="8" max="8" width="4.5703125" style="10" bestFit="1" customWidth="1"/>
    <col min="9" max="9" width="9.7109375" style="10" bestFit="1" customWidth="1"/>
    <col min="12" max="12" width="0" style="9" hidden="1" customWidth="1"/>
  </cols>
  <sheetData>
    <row r="1" spans="1:11">
      <c r="A1" s="2" t="s">
        <v>0</v>
      </c>
      <c r="B1" s="2" t="s">
        <v>48</v>
      </c>
      <c r="C1" s="11" t="s">
        <v>49</v>
      </c>
      <c r="D1" s="11" t="s">
        <v>50</v>
      </c>
      <c r="E1" s="11" t="s">
        <v>51</v>
      </c>
      <c r="F1" s="11" t="s">
        <v>52</v>
      </c>
      <c r="G1" s="11" t="s">
        <v>53</v>
      </c>
      <c r="H1" s="11" t="s">
        <v>54</v>
      </c>
      <c r="I1" s="11" t="s">
        <v>55</v>
      </c>
      <c r="J1" s="3"/>
      <c r="K1" s="3"/>
    </row>
    <row r="2" spans="1:11">
      <c r="A2" s="4" t="s">
        <v>56</v>
      </c>
      <c r="B2" s="4" t="s">
        <v>11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57</v>
      </c>
      <c r="B3" s="13" t="s">
        <v>11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15" t="s">
        <v>58</v>
      </c>
      <c r="B4" s="15" t="s">
        <v>11</v>
      </c>
      <c r="C4" s="16"/>
      <c r="D4" s="16"/>
      <c r="E4" s="16"/>
      <c r="F4" s="16"/>
      <c r="G4" s="16"/>
      <c r="H4" s="16"/>
      <c r="I4" s="16"/>
      <c r="J4" s="3"/>
      <c r="K4" s="3"/>
    </row>
    <row r="5" spans="1:11">
      <c r="A5" s="6" t="s">
        <v>59</v>
      </c>
      <c r="B5" s="6" t="s">
        <v>60</v>
      </c>
      <c r="C5" s="17">
        <v>3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1">
      <c r="A6" s="15" t="s">
        <v>61</v>
      </c>
      <c r="B6" s="15" t="s">
        <v>11</v>
      </c>
      <c r="C6" s="16"/>
      <c r="D6" s="16"/>
      <c r="E6" s="16"/>
      <c r="F6" s="16"/>
      <c r="G6" s="16"/>
      <c r="H6" s="16"/>
      <c r="I6" s="16"/>
      <c r="J6" s="3"/>
      <c r="K6" s="3"/>
    </row>
    <row r="7" spans="1:11">
      <c r="A7" s="6" t="s">
        <v>62</v>
      </c>
      <c r="B7" s="6" t="s">
        <v>60</v>
      </c>
      <c r="C7" s="17">
        <v>6</v>
      </c>
      <c r="D7" s="17"/>
      <c r="E7" s="17">
        <f>C7*D7</f>
        <v>0</v>
      </c>
      <c r="F7" s="17"/>
      <c r="G7" s="17">
        <f>C7*F7</f>
        <v>0</v>
      </c>
      <c r="H7" s="17">
        <f>D7+F7</f>
        <v>0</v>
      </c>
      <c r="I7" s="17">
        <f>E7+G7</f>
        <v>0</v>
      </c>
      <c r="J7" s="3"/>
      <c r="K7" s="3"/>
    </row>
    <row r="8" spans="1:11">
      <c r="A8" s="15" t="s">
        <v>63</v>
      </c>
      <c r="B8" s="15" t="s">
        <v>11</v>
      </c>
      <c r="C8" s="16"/>
      <c r="D8" s="16"/>
      <c r="E8" s="16"/>
      <c r="F8" s="16"/>
      <c r="G8" s="16"/>
      <c r="H8" s="16"/>
      <c r="I8" s="16"/>
      <c r="J8" s="3"/>
      <c r="K8" s="3"/>
    </row>
    <row r="9" spans="1:11">
      <c r="A9" s="6" t="s">
        <v>64</v>
      </c>
      <c r="B9" s="6" t="s">
        <v>60</v>
      </c>
      <c r="C9" s="17">
        <v>9</v>
      </c>
      <c r="D9" s="17"/>
      <c r="E9" s="17">
        <f>C9*D9</f>
        <v>0</v>
      </c>
      <c r="F9" s="17"/>
      <c r="G9" s="17">
        <f>C9*F9</f>
        <v>0</v>
      </c>
      <c r="H9" s="17">
        <f>D9+F9</f>
        <v>0</v>
      </c>
      <c r="I9" s="17">
        <f>E9+G9</f>
        <v>0</v>
      </c>
      <c r="J9" s="3"/>
      <c r="K9" s="3"/>
    </row>
    <row r="10" spans="1:11">
      <c r="A10" s="6" t="s">
        <v>65</v>
      </c>
      <c r="B10" s="6" t="s">
        <v>60</v>
      </c>
      <c r="C10" s="17">
        <v>1</v>
      </c>
      <c r="D10" s="17"/>
      <c r="E10" s="17">
        <f>C10*D10</f>
        <v>0</v>
      </c>
      <c r="F10" s="17"/>
      <c r="G10" s="17">
        <f>C10*F10</f>
        <v>0</v>
      </c>
      <c r="H10" s="17">
        <f>D10+F10</f>
        <v>0</v>
      </c>
      <c r="I10" s="17">
        <f>E10+G10</f>
        <v>0</v>
      </c>
      <c r="J10" s="3"/>
      <c r="K10" s="3"/>
    </row>
    <row r="11" spans="1:11">
      <c r="A11" s="15" t="s">
        <v>66</v>
      </c>
      <c r="B11" s="15" t="s">
        <v>11</v>
      </c>
      <c r="C11" s="16"/>
      <c r="D11" s="16"/>
      <c r="E11" s="16"/>
      <c r="F11" s="16"/>
      <c r="G11" s="16"/>
      <c r="H11" s="16"/>
      <c r="I11" s="16"/>
      <c r="J11" s="3"/>
      <c r="K11" s="3"/>
    </row>
    <row r="12" spans="1:11">
      <c r="A12" s="6" t="s">
        <v>67</v>
      </c>
      <c r="B12" s="6" t="s">
        <v>68</v>
      </c>
      <c r="C12" s="17">
        <v>54</v>
      </c>
      <c r="D12" s="17"/>
      <c r="E12" s="17">
        <f>C12*D12</f>
        <v>0</v>
      </c>
      <c r="F12" s="17"/>
      <c r="G12" s="17">
        <f>C12*F12</f>
        <v>0</v>
      </c>
      <c r="H12" s="17">
        <f>D12+F12</f>
        <v>0</v>
      </c>
      <c r="I12" s="17">
        <f>E12+G12</f>
        <v>0</v>
      </c>
      <c r="J12" s="3"/>
      <c r="K12" s="3"/>
    </row>
    <row r="13" spans="1:11">
      <c r="A13" s="15" t="s">
        <v>69</v>
      </c>
      <c r="B13" s="15" t="s">
        <v>11</v>
      </c>
      <c r="C13" s="16"/>
      <c r="D13" s="16"/>
      <c r="E13" s="16"/>
      <c r="F13" s="16"/>
      <c r="G13" s="16"/>
      <c r="H13" s="16"/>
      <c r="I13" s="16"/>
      <c r="J13" s="3"/>
      <c r="K13" s="3"/>
    </row>
    <row r="14" spans="1:11">
      <c r="A14" s="6" t="s">
        <v>70</v>
      </c>
      <c r="B14" s="6" t="s">
        <v>68</v>
      </c>
      <c r="C14" s="17">
        <v>10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1">
      <c r="A15" s="15" t="s">
        <v>71</v>
      </c>
      <c r="B15" s="15" t="s">
        <v>11</v>
      </c>
      <c r="C15" s="16"/>
      <c r="D15" s="16"/>
      <c r="E15" s="16"/>
      <c r="F15" s="16"/>
      <c r="G15" s="16"/>
      <c r="H15" s="16"/>
      <c r="I15" s="16"/>
      <c r="J15" s="3"/>
      <c r="K15" s="3"/>
    </row>
    <row r="16" spans="1:11">
      <c r="A16" s="6" t="s">
        <v>72</v>
      </c>
      <c r="B16" s="6" t="s">
        <v>60</v>
      </c>
      <c r="C16" s="17">
        <v>30</v>
      </c>
      <c r="D16" s="17"/>
      <c r="E16" s="17">
        <f>C16*D16</f>
        <v>0</v>
      </c>
      <c r="F16" s="17"/>
      <c r="G16" s="17">
        <f>C16*F16</f>
        <v>0</v>
      </c>
      <c r="H16" s="17">
        <f>D16+F16</f>
        <v>0</v>
      </c>
      <c r="I16" s="17">
        <f>E16+G16</f>
        <v>0</v>
      </c>
      <c r="J16" s="3"/>
      <c r="K16" s="3"/>
    </row>
    <row r="17" spans="1:11">
      <c r="A17" s="15" t="s">
        <v>73</v>
      </c>
      <c r="B17" s="15" t="s">
        <v>11</v>
      </c>
      <c r="C17" s="16"/>
      <c r="D17" s="16"/>
      <c r="E17" s="16"/>
      <c r="F17" s="16"/>
      <c r="G17" s="16"/>
      <c r="H17" s="16"/>
      <c r="I17" s="16"/>
      <c r="J17" s="3"/>
      <c r="K17" s="3"/>
    </row>
    <row r="18" spans="1:11">
      <c r="A18" s="6" t="s">
        <v>74</v>
      </c>
      <c r="B18" s="6" t="s">
        <v>68</v>
      </c>
      <c r="C18" s="17">
        <v>20</v>
      </c>
      <c r="D18" s="17"/>
      <c r="E18" s="17">
        <f>C18*D18</f>
        <v>0</v>
      </c>
      <c r="F18" s="17"/>
      <c r="G18" s="17">
        <f>C18*F18</f>
        <v>0</v>
      </c>
      <c r="H18" s="17">
        <f>D18+F18</f>
        <v>0</v>
      </c>
      <c r="I18" s="17">
        <f>E18+G18</f>
        <v>0</v>
      </c>
      <c r="J18" s="3"/>
      <c r="K18" s="3"/>
    </row>
    <row r="19" spans="1:11">
      <c r="A19" s="15" t="s">
        <v>75</v>
      </c>
      <c r="B19" s="15" t="s">
        <v>11</v>
      </c>
      <c r="C19" s="16"/>
      <c r="D19" s="16"/>
      <c r="E19" s="16"/>
      <c r="F19" s="16"/>
      <c r="G19" s="16"/>
      <c r="H19" s="16"/>
      <c r="I19" s="16"/>
      <c r="J19" s="3"/>
      <c r="K19" s="3"/>
    </row>
    <row r="20" spans="1:11">
      <c r="A20" s="6" t="s">
        <v>76</v>
      </c>
      <c r="B20" s="6" t="s">
        <v>68</v>
      </c>
      <c r="C20" s="17">
        <v>110</v>
      </c>
      <c r="D20" s="17"/>
      <c r="E20" s="17">
        <f>C20*D20</f>
        <v>0</v>
      </c>
      <c r="F20" s="17"/>
      <c r="G20" s="17">
        <f>C20*F20</f>
        <v>0</v>
      </c>
      <c r="H20" s="17">
        <f>D20+F20</f>
        <v>0</v>
      </c>
      <c r="I20" s="17">
        <f>E20+G20</f>
        <v>0</v>
      </c>
      <c r="J20" s="3"/>
      <c r="K20" s="3"/>
    </row>
    <row r="21" spans="1:11">
      <c r="A21" s="6" t="s">
        <v>77</v>
      </c>
      <c r="B21" s="6" t="s">
        <v>68</v>
      </c>
      <c r="C21" s="17">
        <v>1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>
      <c r="A22" s="6" t="s">
        <v>78</v>
      </c>
      <c r="B22" s="6" t="s">
        <v>68</v>
      </c>
      <c r="C22" s="17">
        <v>3</v>
      </c>
      <c r="D22" s="17"/>
      <c r="E22" s="17">
        <f>C22*D22</f>
        <v>0</v>
      </c>
      <c r="F22" s="17"/>
      <c r="G22" s="17">
        <f>C22*F22</f>
        <v>0</v>
      </c>
      <c r="H22" s="17">
        <f>D22+F22</f>
        <v>0</v>
      </c>
      <c r="I22" s="17">
        <f>E22+G22</f>
        <v>0</v>
      </c>
      <c r="J22" s="3"/>
      <c r="K22" s="3"/>
    </row>
    <row r="23" spans="1:11">
      <c r="A23" s="15" t="s">
        <v>79</v>
      </c>
      <c r="B23" s="15" t="s">
        <v>11</v>
      </c>
      <c r="C23" s="16"/>
      <c r="D23" s="16"/>
      <c r="E23" s="16"/>
      <c r="F23" s="16"/>
      <c r="G23" s="16"/>
      <c r="H23" s="16"/>
      <c r="I23" s="16"/>
      <c r="J23" s="3"/>
      <c r="K23" s="3"/>
    </row>
    <row r="24" spans="1:11">
      <c r="A24" s="6" t="s">
        <v>80</v>
      </c>
      <c r="B24" s="6" t="s">
        <v>60</v>
      </c>
      <c r="C24" s="17">
        <v>22</v>
      </c>
      <c r="D24" s="17"/>
      <c r="E24" s="17">
        <f>C24*D24</f>
        <v>0</v>
      </c>
      <c r="F24" s="17"/>
      <c r="G24" s="17">
        <f>C24*F24</f>
        <v>0</v>
      </c>
      <c r="H24" s="17">
        <f>D24+F24</f>
        <v>0</v>
      </c>
      <c r="I24" s="17">
        <f>E24+G24</f>
        <v>0</v>
      </c>
      <c r="J24" s="3"/>
      <c r="K24" s="3"/>
    </row>
    <row r="25" spans="1:11">
      <c r="A25" s="6" t="s">
        <v>81</v>
      </c>
      <c r="B25" s="6" t="s">
        <v>60</v>
      </c>
      <c r="C25" s="17">
        <v>2</v>
      </c>
      <c r="D25" s="17"/>
      <c r="E25" s="17">
        <f>C25*D25</f>
        <v>0</v>
      </c>
      <c r="F25" s="17"/>
      <c r="G25" s="17">
        <f>C25*F25</f>
        <v>0</v>
      </c>
      <c r="H25" s="17">
        <f>D25+F25</f>
        <v>0</v>
      </c>
      <c r="I25" s="17">
        <f>E25+G25</f>
        <v>0</v>
      </c>
      <c r="J25" s="3"/>
      <c r="K25" s="3"/>
    </row>
    <row r="26" spans="1:11">
      <c r="A26" s="15" t="s">
        <v>82</v>
      </c>
      <c r="B26" s="15" t="s">
        <v>11</v>
      </c>
      <c r="C26" s="16"/>
      <c r="D26" s="16"/>
      <c r="E26" s="16"/>
      <c r="F26" s="16"/>
      <c r="G26" s="16"/>
      <c r="H26" s="16"/>
      <c r="I26" s="16"/>
      <c r="J26" s="3"/>
      <c r="K26" s="3"/>
    </row>
    <row r="27" spans="1:11">
      <c r="A27" s="6" t="s">
        <v>83</v>
      </c>
      <c r="B27" s="6" t="s">
        <v>60</v>
      </c>
      <c r="C27" s="17">
        <v>3</v>
      </c>
      <c r="D27" s="17"/>
      <c r="E27" s="17">
        <f>C27*D27</f>
        <v>0</v>
      </c>
      <c r="F27" s="17"/>
      <c r="G27" s="17">
        <f>C27*F27</f>
        <v>0</v>
      </c>
      <c r="H27" s="17">
        <f>D27+F27</f>
        <v>0</v>
      </c>
      <c r="I27" s="17">
        <f>E27+G27</f>
        <v>0</v>
      </c>
      <c r="J27" s="3"/>
      <c r="K27" s="3"/>
    </row>
    <row r="28" spans="1:11">
      <c r="A28" s="15" t="s">
        <v>84</v>
      </c>
      <c r="B28" s="15" t="s">
        <v>11</v>
      </c>
      <c r="C28" s="16"/>
      <c r="D28" s="16"/>
      <c r="E28" s="16"/>
      <c r="F28" s="16"/>
      <c r="G28" s="16"/>
      <c r="H28" s="16"/>
      <c r="I28" s="16"/>
      <c r="J28" s="3"/>
      <c r="K28" s="3"/>
    </row>
    <row r="29" spans="1:11">
      <c r="A29" s="6" t="s">
        <v>85</v>
      </c>
      <c r="B29" s="6" t="s">
        <v>60</v>
      </c>
      <c r="C29" s="17">
        <v>3</v>
      </c>
      <c r="D29" s="17"/>
      <c r="E29" s="17">
        <f>C29*D29</f>
        <v>0</v>
      </c>
      <c r="F29" s="17"/>
      <c r="G29" s="17">
        <f>C29*F29</f>
        <v>0</v>
      </c>
      <c r="H29" s="17">
        <f>D29+F29</f>
        <v>0</v>
      </c>
      <c r="I29" s="17">
        <f>E29+G29</f>
        <v>0</v>
      </c>
      <c r="J29" s="3"/>
      <c r="K29" s="3"/>
    </row>
    <row r="30" spans="1:11">
      <c r="A30" s="15" t="s">
        <v>86</v>
      </c>
      <c r="B30" s="15" t="s">
        <v>11</v>
      </c>
      <c r="C30" s="16"/>
      <c r="D30" s="16"/>
      <c r="E30" s="16"/>
      <c r="F30" s="16"/>
      <c r="G30" s="16"/>
      <c r="H30" s="16"/>
      <c r="I30" s="16"/>
      <c r="J30" s="3"/>
      <c r="K30" s="3"/>
    </row>
    <row r="31" spans="1:11">
      <c r="A31" s="6" t="s">
        <v>87</v>
      </c>
      <c r="B31" s="6" t="s">
        <v>60</v>
      </c>
      <c r="C31" s="17">
        <v>3</v>
      </c>
      <c r="D31" s="17"/>
      <c r="E31" s="17">
        <f>C31*D31</f>
        <v>0</v>
      </c>
      <c r="F31" s="17"/>
      <c r="G31" s="17">
        <f>C31*F31</f>
        <v>0</v>
      </c>
      <c r="H31" s="17">
        <f>D31+F31</f>
        <v>0</v>
      </c>
      <c r="I31" s="17">
        <f>E31+G31</f>
        <v>0</v>
      </c>
      <c r="J31" s="3"/>
      <c r="K31" s="3"/>
    </row>
    <row r="32" spans="1:11">
      <c r="A32" s="15" t="s">
        <v>88</v>
      </c>
      <c r="B32" s="15" t="s">
        <v>11</v>
      </c>
      <c r="C32" s="16"/>
      <c r="D32" s="16"/>
      <c r="E32" s="16"/>
      <c r="F32" s="16"/>
      <c r="G32" s="16"/>
      <c r="H32" s="16"/>
      <c r="I32" s="16"/>
      <c r="J32" s="3"/>
      <c r="K32" s="3"/>
    </row>
    <row r="33" spans="1:11">
      <c r="A33" s="6" t="s">
        <v>89</v>
      </c>
      <c r="B33" s="6" t="s">
        <v>60</v>
      </c>
      <c r="C33" s="17">
        <v>3</v>
      </c>
      <c r="D33" s="17"/>
      <c r="E33" s="17">
        <f>C33*D33</f>
        <v>0</v>
      </c>
      <c r="F33" s="17"/>
      <c r="G33" s="17">
        <f>C33*F33</f>
        <v>0</v>
      </c>
      <c r="H33" s="17">
        <f>D33+F33</f>
        <v>0</v>
      </c>
      <c r="I33" s="17">
        <f>E33+G33</f>
        <v>0</v>
      </c>
      <c r="J33" s="3"/>
      <c r="K33" s="3"/>
    </row>
    <row r="34" spans="1:11">
      <c r="A34" s="6" t="s">
        <v>11</v>
      </c>
      <c r="B34" s="6" t="s">
        <v>11</v>
      </c>
      <c r="C34" s="17"/>
      <c r="D34" s="17"/>
      <c r="E34" s="17"/>
      <c r="F34" s="17"/>
      <c r="G34" s="17"/>
      <c r="H34" s="17">
        <f>D34+F34</f>
        <v>0</v>
      </c>
      <c r="I34" s="17">
        <f>E34+G34</f>
        <v>0</v>
      </c>
      <c r="J34" s="3"/>
      <c r="K34" s="3"/>
    </row>
    <row r="35" spans="1:11">
      <c r="A35" s="15" t="s">
        <v>90</v>
      </c>
      <c r="B35" s="15" t="s">
        <v>11</v>
      </c>
      <c r="C35" s="16"/>
      <c r="D35" s="16"/>
      <c r="E35" s="16"/>
      <c r="F35" s="16"/>
      <c r="G35" s="16"/>
      <c r="H35" s="16"/>
      <c r="I35" s="16"/>
      <c r="J35" s="3"/>
      <c r="K35" s="3"/>
    </row>
    <row r="36" spans="1:11">
      <c r="A36" s="15" t="s">
        <v>91</v>
      </c>
      <c r="B36" s="15" t="s">
        <v>11</v>
      </c>
      <c r="C36" s="16"/>
      <c r="D36" s="16"/>
      <c r="E36" s="16"/>
      <c r="F36" s="16"/>
      <c r="G36" s="16"/>
      <c r="H36" s="16"/>
      <c r="I36" s="16"/>
      <c r="J36" s="3"/>
      <c r="K36" s="3"/>
    </row>
    <row r="37" spans="1:11">
      <c r="A37" s="6" t="s">
        <v>92</v>
      </c>
      <c r="B37" s="6" t="s">
        <v>60</v>
      </c>
      <c r="C37" s="17">
        <v>1</v>
      </c>
      <c r="D37" s="17"/>
      <c r="E37" s="17">
        <f>C37*D37</f>
        <v>0</v>
      </c>
      <c r="F37" s="17"/>
      <c r="G37" s="17">
        <f>C37*F37</f>
        <v>0</v>
      </c>
      <c r="H37" s="17">
        <f>D37+F37</f>
        <v>0</v>
      </c>
      <c r="I37" s="17">
        <f>E37+G37</f>
        <v>0</v>
      </c>
      <c r="J37" s="3"/>
      <c r="K37" s="3"/>
    </row>
    <row r="38" spans="1:11">
      <c r="A38" s="15" t="s">
        <v>93</v>
      </c>
      <c r="B38" s="15" t="s">
        <v>11</v>
      </c>
      <c r="C38" s="16"/>
      <c r="D38" s="16"/>
      <c r="E38" s="16"/>
      <c r="F38" s="16"/>
      <c r="G38" s="16"/>
      <c r="H38" s="16"/>
      <c r="I38" s="16"/>
      <c r="J38" s="3"/>
      <c r="K38" s="3"/>
    </row>
    <row r="39" spans="1:11">
      <c r="A39" s="6" t="s">
        <v>94</v>
      </c>
      <c r="B39" s="6" t="s">
        <v>60</v>
      </c>
      <c r="C39" s="17">
        <v>1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>
      <c r="A40" s="15" t="s">
        <v>95</v>
      </c>
      <c r="B40" s="15" t="s">
        <v>11</v>
      </c>
      <c r="C40" s="16"/>
      <c r="D40" s="16"/>
      <c r="E40" s="16"/>
      <c r="F40" s="16"/>
      <c r="G40" s="16"/>
      <c r="H40" s="16"/>
      <c r="I40" s="16"/>
      <c r="J40" s="3"/>
      <c r="K40" s="3"/>
    </row>
    <row r="41" spans="1:11">
      <c r="A41" s="15" t="s">
        <v>96</v>
      </c>
      <c r="B41" s="15" t="s">
        <v>11</v>
      </c>
      <c r="C41" s="16"/>
      <c r="D41" s="16"/>
      <c r="E41" s="16"/>
      <c r="F41" s="16"/>
      <c r="G41" s="16"/>
      <c r="H41" s="16"/>
      <c r="I41" s="16"/>
      <c r="J41" s="3"/>
      <c r="K41" s="3"/>
    </row>
    <row r="42" spans="1:11">
      <c r="A42" s="6" t="s">
        <v>97</v>
      </c>
      <c r="B42" s="6" t="s">
        <v>60</v>
      </c>
      <c r="C42" s="17">
        <v>3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>
      <c r="A43" s="15" t="s">
        <v>98</v>
      </c>
      <c r="B43" s="15" t="s">
        <v>11</v>
      </c>
      <c r="C43" s="16"/>
      <c r="D43" s="16"/>
      <c r="E43" s="16"/>
      <c r="F43" s="16"/>
      <c r="G43" s="16"/>
      <c r="H43" s="16"/>
      <c r="I43" s="16"/>
      <c r="J43" s="3"/>
      <c r="K43" s="3"/>
    </row>
    <row r="44" spans="1:11">
      <c r="A44" s="15" t="s">
        <v>99</v>
      </c>
      <c r="B44" s="15" t="s">
        <v>11</v>
      </c>
      <c r="C44" s="16"/>
      <c r="D44" s="16"/>
      <c r="E44" s="16"/>
      <c r="F44" s="16"/>
      <c r="G44" s="16"/>
      <c r="H44" s="16"/>
      <c r="I44" s="16"/>
      <c r="J44" s="3"/>
      <c r="K44" s="3"/>
    </row>
    <row r="45" spans="1:11">
      <c r="A45" s="6" t="s">
        <v>100</v>
      </c>
      <c r="B45" s="6" t="s">
        <v>68</v>
      </c>
      <c r="C45" s="17">
        <v>4</v>
      </c>
      <c r="D45" s="17"/>
      <c r="E45" s="17">
        <f>C45*D45</f>
        <v>0</v>
      </c>
      <c r="F45" s="17"/>
      <c r="G45" s="17">
        <f>C45*F45</f>
        <v>0</v>
      </c>
      <c r="H45" s="17">
        <f>D45+F45</f>
        <v>0</v>
      </c>
      <c r="I45" s="17">
        <f>E45+G45</f>
        <v>0</v>
      </c>
      <c r="J45" s="3"/>
      <c r="K45" s="3"/>
    </row>
    <row r="46" spans="1:11">
      <c r="A46" s="15" t="s">
        <v>101</v>
      </c>
      <c r="B46" s="15" t="s">
        <v>11</v>
      </c>
      <c r="C46" s="16"/>
      <c r="D46" s="16"/>
      <c r="E46" s="16"/>
      <c r="F46" s="16"/>
      <c r="G46" s="16"/>
      <c r="H46" s="16"/>
      <c r="I46" s="16"/>
      <c r="J46" s="3"/>
      <c r="K46" s="3"/>
    </row>
    <row r="47" spans="1:11">
      <c r="A47" s="6" t="s">
        <v>102</v>
      </c>
      <c r="B47" s="6" t="s">
        <v>103</v>
      </c>
      <c r="C47" s="17">
        <v>1.5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>
      <c r="A48" s="6" t="s">
        <v>11</v>
      </c>
      <c r="B48" s="6" t="s">
        <v>11</v>
      </c>
      <c r="C48" s="17"/>
      <c r="D48" s="17"/>
      <c r="E48" s="17"/>
      <c r="F48" s="17"/>
      <c r="G48" s="17"/>
      <c r="H48" s="17">
        <f>D48+F48</f>
        <v>0</v>
      </c>
      <c r="I48" s="17">
        <f>E48+G48</f>
        <v>0</v>
      </c>
      <c r="J48" s="3"/>
      <c r="K48" s="3"/>
    </row>
    <row r="49" spans="1:11">
      <c r="A49" s="13" t="s">
        <v>104</v>
      </c>
      <c r="B49" s="13" t="s">
        <v>11</v>
      </c>
      <c r="C49" s="14"/>
      <c r="D49" s="14"/>
      <c r="E49" s="14"/>
      <c r="F49" s="14"/>
      <c r="G49" s="14"/>
      <c r="H49" s="14"/>
      <c r="I49" s="14"/>
      <c r="J49" s="3"/>
      <c r="K49" s="3"/>
    </row>
    <row r="50" spans="1:11">
      <c r="A50" s="6" t="s">
        <v>105</v>
      </c>
      <c r="B50" s="6" t="s">
        <v>11</v>
      </c>
      <c r="C50" s="17"/>
      <c r="D50" s="17"/>
      <c r="E50" s="17"/>
      <c r="F50" s="17"/>
      <c r="G50" s="17"/>
      <c r="H50" s="17">
        <f>D50+F50</f>
        <v>0</v>
      </c>
      <c r="I50" s="17">
        <f>E50+G50</f>
        <v>0</v>
      </c>
      <c r="J50" s="3"/>
      <c r="K50" s="3"/>
    </row>
    <row r="51" spans="1:11">
      <c r="A51" s="6" t="s">
        <v>106</v>
      </c>
      <c r="B51" s="6" t="s">
        <v>60</v>
      </c>
      <c r="C51" s="17">
        <v>6</v>
      </c>
      <c r="D51" s="17"/>
      <c r="E51" s="17">
        <f>C51*D51</f>
        <v>0</v>
      </c>
      <c r="F51" s="17"/>
      <c r="G51" s="17">
        <f>C51*F51</f>
        <v>0</v>
      </c>
      <c r="H51" s="17">
        <f>D51+F51</f>
        <v>0</v>
      </c>
      <c r="I51" s="17">
        <f>E51+G51</f>
        <v>0</v>
      </c>
      <c r="J51" s="3"/>
      <c r="K51" s="3"/>
    </row>
    <row r="52" spans="1:11">
      <c r="A52" s="6" t="s">
        <v>107</v>
      </c>
      <c r="B52" s="6" t="s">
        <v>60</v>
      </c>
      <c r="C52" s="17">
        <v>3</v>
      </c>
      <c r="D52" s="17"/>
      <c r="E52" s="17">
        <f>C52*D52</f>
        <v>0</v>
      </c>
      <c r="F52" s="17"/>
      <c r="G52" s="17">
        <f>C52*F52</f>
        <v>0</v>
      </c>
      <c r="H52" s="17">
        <f>D52+F52</f>
        <v>0</v>
      </c>
      <c r="I52" s="17">
        <f>E52+G52</f>
        <v>0</v>
      </c>
      <c r="J52" s="3"/>
      <c r="K52" s="3"/>
    </row>
    <row r="53" spans="1:11">
      <c r="A53" s="13" t="s">
        <v>108</v>
      </c>
      <c r="B53" s="13" t="s">
        <v>11</v>
      </c>
      <c r="C53" s="14"/>
      <c r="D53" s="14"/>
      <c r="E53" s="14"/>
      <c r="F53" s="14"/>
      <c r="G53" s="14"/>
      <c r="H53" s="14"/>
      <c r="I53" s="14"/>
      <c r="J53" s="3"/>
      <c r="K53" s="3"/>
    </row>
    <row r="54" spans="1:11">
      <c r="A54" s="15" t="s">
        <v>109</v>
      </c>
      <c r="B54" s="15" t="s">
        <v>11</v>
      </c>
      <c r="C54" s="16"/>
      <c r="D54" s="16"/>
      <c r="E54" s="16"/>
      <c r="F54" s="16"/>
      <c r="G54" s="16"/>
      <c r="H54" s="16"/>
      <c r="I54" s="16"/>
      <c r="J54" s="3"/>
      <c r="K54" s="3"/>
    </row>
    <row r="55" spans="1:11">
      <c r="A55" s="6" t="s">
        <v>110</v>
      </c>
      <c r="B55" s="6" t="s">
        <v>60</v>
      </c>
      <c r="C55" s="17">
        <v>9</v>
      </c>
      <c r="D55" s="17"/>
      <c r="E55" s="17">
        <f>C55*D55</f>
        <v>0</v>
      </c>
      <c r="F55" s="17"/>
      <c r="G55" s="17">
        <f>C55*F55</f>
        <v>0</v>
      </c>
      <c r="H55" s="17">
        <f>D55+F55</f>
        <v>0</v>
      </c>
      <c r="I55" s="17">
        <f>E55+G55</f>
        <v>0</v>
      </c>
      <c r="J55" s="3"/>
      <c r="K55" s="3"/>
    </row>
    <row r="56" spans="1:11">
      <c r="A56" s="15" t="s">
        <v>93</v>
      </c>
      <c r="B56" s="15" t="s">
        <v>11</v>
      </c>
      <c r="C56" s="16"/>
      <c r="D56" s="16"/>
      <c r="E56" s="16"/>
      <c r="F56" s="16"/>
      <c r="G56" s="16"/>
      <c r="H56" s="16"/>
      <c r="I56" s="16"/>
      <c r="J56" s="3"/>
      <c r="K56" s="3"/>
    </row>
    <row r="57" spans="1:11">
      <c r="A57" s="6" t="s">
        <v>111</v>
      </c>
      <c r="B57" s="6" t="s">
        <v>60</v>
      </c>
      <c r="C57" s="17">
        <v>1</v>
      </c>
      <c r="D57" s="17"/>
      <c r="E57" s="17">
        <f>C57*D57</f>
        <v>0</v>
      </c>
      <c r="F57" s="17"/>
      <c r="G57" s="17">
        <f>C57*F57</f>
        <v>0</v>
      </c>
      <c r="H57" s="17">
        <f>D57+F57</f>
        <v>0</v>
      </c>
      <c r="I57" s="17">
        <f>E57+G57</f>
        <v>0</v>
      </c>
      <c r="J57" s="3"/>
      <c r="K57" s="3"/>
    </row>
    <row r="58" spans="1:11">
      <c r="A58" s="6" t="s">
        <v>11</v>
      </c>
      <c r="B58" s="6" t="s">
        <v>11</v>
      </c>
      <c r="C58" s="17"/>
      <c r="D58" s="17"/>
      <c r="E58" s="17"/>
      <c r="F58" s="17"/>
      <c r="G58" s="17"/>
      <c r="H58" s="17">
        <f>D58+F58</f>
        <v>0</v>
      </c>
      <c r="I58" s="17">
        <f>E58+G58</f>
        <v>0</v>
      </c>
      <c r="J58" s="3"/>
      <c r="K58" s="3"/>
    </row>
    <row r="59" spans="1:11">
      <c r="A59" s="13" t="s">
        <v>112</v>
      </c>
      <c r="B59" s="13" t="s">
        <v>11</v>
      </c>
      <c r="C59" s="14"/>
      <c r="D59" s="14"/>
      <c r="E59" s="14"/>
      <c r="F59" s="14"/>
      <c r="G59" s="14"/>
      <c r="H59" s="14"/>
      <c r="I59" s="14"/>
      <c r="J59" s="3"/>
      <c r="K59" s="3"/>
    </row>
    <row r="60" spans="1:11">
      <c r="A60" s="15" t="s">
        <v>113</v>
      </c>
      <c r="B60" s="15" t="s">
        <v>11</v>
      </c>
      <c r="C60" s="16"/>
      <c r="D60" s="16"/>
      <c r="E60" s="16"/>
      <c r="F60" s="16"/>
      <c r="G60" s="16"/>
      <c r="H60" s="16"/>
      <c r="I60" s="16"/>
      <c r="J60" s="3"/>
      <c r="K60" s="3"/>
    </row>
    <row r="61" spans="1:11">
      <c r="A61" s="6" t="s">
        <v>114</v>
      </c>
      <c r="B61" s="6" t="s">
        <v>68</v>
      </c>
      <c r="C61" s="17">
        <v>40</v>
      </c>
      <c r="D61" s="17"/>
      <c r="E61" s="17">
        <f>C61*D61</f>
        <v>0</v>
      </c>
      <c r="F61" s="17"/>
      <c r="G61" s="17">
        <f>C61*F61</f>
        <v>0</v>
      </c>
      <c r="H61" s="17">
        <f>D61+F61</f>
        <v>0</v>
      </c>
      <c r="I61" s="17">
        <f>E61+G61</f>
        <v>0</v>
      </c>
      <c r="J61" s="3"/>
      <c r="K61" s="3"/>
    </row>
    <row r="62" spans="1:11">
      <c r="A62" s="15" t="s">
        <v>115</v>
      </c>
      <c r="B62" s="15" t="s">
        <v>11</v>
      </c>
      <c r="C62" s="16"/>
      <c r="D62" s="16"/>
      <c r="E62" s="16"/>
      <c r="F62" s="16"/>
      <c r="G62" s="16"/>
      <c r="H62" s="16"/>
      <c r="I62" s="16"/>
      <c r="J62" s="3"/>
      <c r="K62" s="3"/>
    </row>
    <row r="63" spans="1:11">
      <c r="A63" s="6" t="s">
        <v>116</v>
      </c>
      <c r="B63" s="6" t="s">
        <v>68</v>
      </c>
      <c r="C63" s="17">
        <v>50</v>
      </c>
      <c r="D63" s="17"/>
      <c r="E63" s="17">
        <f>C63*D63</f>
        <v>0</v>
      </c>
      <c r="F63" s="17"/>
      <c r="G63" s="17">
        <f>C63*F63</f>
        <v>0</v>
      </c>
      <c r="H63" s="17">
        <f>D63+F63</f>
        <v>0</v>
      </c>
      <c r="I63" s="17">
        <f>E63+G63</f>
        <v>0</v>
      </c>
      <c r="J63" s="3"/>
      <c r="K63" s="3"/>
    </row>
    <row r="64" spans="1:11">
      <c r="A64" s="15" t="s">
        <v>117</v>
      </c>
      <c r="B64" s="15" t="s">
        <v>11</v>
      </c>
      <c r="C64" s="16"/>
      <c r="D64" s="16"/>
      <c r="E64" s="16"/>
      <c r="F64" s="16"/>
      <c r="G64" s="16"/>
      <c r="H64" s="16"/>
      <c r="I64" s="16"/>
      <c r="J64" s="3"/>
      <c r="K64" s="3"/>
    </row>
    <row r="65" spans="1:11">
      <c r="A65" s="6" t="s">
        <v>118</v>
      </c>
      <c r="B65" s="6" t="s">
        <v>60</v>
      </c>
      <c r="C65" s="17">
        <v>2</v>
      </c>
      <c r="D65" s="17"/>
      <c r="E65" s="17">
        <f>C65*D65</f>
        <v>0</v>
      </c>
      <c r="F65" s="17"/>
      <c r="G65" s="17">
        <f>C65*F65</f>
        <v>0</v>
      </c>
      <c r="H65" s="17">
        <f>D65+F65</f>
        <v>0</v>
      </c>
      <c r="I65" s="17">
        <f>E65+G65</f>
        <v>0</v>
      </c>
      <c r="J65" s="3"/>
      <c r="K65" s="3"/>
    </row>
    <row r="66" spans="1:11">
      <c r="A66" s="15" t="s">
        <v>119</v>
      </c>
      <c r="B66" s="15" t="s">
        <v>11</v>
      </c>
      <c r="C66" s="16"/>
      <c r="D66" s="16"/>
      <c r="E66" s="16"/>
      <c r="F66" s="16"/>
      <c r="G66" s="16"/>
      <c r="H66" s="16"/>
      <c r="I66" s="16"/>
      <c r="J66" s="3"/>
      <c r="K66" s="3"/>
    </row>
    <row r="67" spans="1:11">
      <c r="A67" s="6" t="s">
        <v>120</v>
      </c>
      <c r="B67" s="6" t="s">
        <v>60</v>
      </c>
      <c r="C67" s="17">
        <v>8</v>
      </c>
      <c r="D67" s="17"/>
      <c r="E67" s="17">
        <f>C67*D67</f>
        <v>0</v>
      </c>
      <c r="F67" s="17"/>
      <c r="G67" s="17">
        <f>C67*F67</f>
        <v>0</v>
      </c>
      <c r="H67" s="17">
        <f>D67+F67</f>
        <v>0</v>
      </c>
      <c r="I67" s="17">
        <f>E67+G67</f>
        <v>0</v>
      </c>
      <c r="J67" s="3"/>
      <c r="K67" s="3"/>
    </row>
    <row r="68" spans="1:11">
      <c r="A68" s="6" t="s">
        <v>121</v>
      </c>
      <c r="B68" s="6" t="s">
        <v>60</v>
      </c>
      <c r="C68" s="17">
        <v>4</v>
      </c>
      <c r="D68" s="17"/>
      <c r="E68" s="17">
        <f>C68*D68</f>
        <v>0</v>
      </c>
      <c r="F68" s="17"/>
      <c r="G68" s="17">
        <f>C68*F68</f>
        <v>0</v>
      </c>
      <c r="H68" s="17">
        <f>D68+F68</f>
        <v>0</v>
      </c>
      <c r="I68" s="17">
        <f>E68+G68</f>
        <v>0</v>
      </c>
      <c r="J68" s="3"/>
      <c r="K68" s="3"/>
    </row>
    <row r="69" spans="1:11">
      <c r="A69" s="6" t="s">
        <v>122</v>
      </c>
      <c r="B69" s="6" t="s">
        <v>60</v>
      </c>
      <c r="C69" s="17">
        <v>2</v>
      </c>
      <c r="D69" s="17"/>
      <c r="E69" s="17">
        <f>C69*D69</f>
        <v>0</v>
      </c>
      <c r="F69" s="17"/>
      <c r="G69" s="17">
        <f>C69*F69</f>
        <v>0</v>
      </c>
      <c r="H69" s="17">
        <f>D69+F69</f>
        <v>0</v>
      </c>
      <c r="I69" s="17">
        <f>E69+G69</f>
        <v>0</v>
      </c>
      <c r="J69" s="3"/>
      <c r="K69" s="3"/>
    </row>
    <row r="70" spans="1:11">
      <c r="A70" s="6" t="s">
        <v>123</v>
      </c>
      <c r="B70" s="6" t="s">
        <v>60</v>
      </c>
      <c r="C70" s="17">
        <v>4</v>
      </c>
      <c r="D70" s="17"/>
      <c r="E70" s="17">
        <f>C70*D70</f>
        <v>0</v>
      </c>
      <c r="F70" s="17"/>
      <c r="G70" s="17">
        <f>C70*F70</f>
        <v>0</v>
      </c>
      <c r="H70" s="17">
        <f>D70+F70</f>
        <v>0</v>
      </c>
      <c r="I70" s="17">
        <f>E70+G70</f>
        <v>0</v>
      </c>
      <c r="J70" s="3"/>
      <c r="K70" s="3"/>
    </row>
    <row r="71" spans="1:11">
      <c r="A71" s="6" t="s">
        <v>124</v>
      </c>
      <c r="B71" s="6" t="s">
        <v>60</v>
      </c>
      <c r="C71" s="17">
        <v>4</v>
      </c>
      <c r="D71" s="17"/>
      <c r="E71" s="17">
        <f>C71*D71</f>
        <v>0</v>
      </c>
      <c r="F71" s="17"/>
      <c r="G71" s="17">
        <f>C71*F71</f>
        <v>0</v>
      </c>
      <c r="H71" s="17">
        <f>D71+F71</f>
        <v>0</v>
      </c>
      <c r="I71" s="17">
        <f>E71+G71</f>
        <v>0</v>
      </c>
      <c r="J71" s="3"/>
      <c r="K71" s="3"/>
    </row>
    <row r="72" spans="1:11">
      <c r="A72" s="15" t="s">
        <v>125</v>
      </c>
      <c r="B72" s="15" t="s">
        <v>11</v>
      </c>
      <c r="C72" s="16"/>
      <c r="D72" s="16"/>
      <c r="E72" s="16"/>
      <c r="F72" s="16"/>
      <c r="G72" s="16"/>
      <c r="H72" s="16"/>
      <c r="I72" s="16"/>
      <c r="J72" s="3"/>
      <c r="K72" s="3"/>
    </row>
    <row r="73" spans="1:11">
      <c r="A73" s="6" t="s">
        <v>126</v>
      </c>
      <c r="B73" s="6" t="s">
        <v>60</v>
      </c>
      <c r="C73" s="17">
        <v>8</v>
      </c>
      <c r="D73" s="17"/>
      <c r="E73" s="17">
        <f>C73*D73</f>
        <v>0</v>
      </c>
      <c r="F73" s="17"/>
      <c r="G73" s="17">
        <f>C73*F73</f>
        <v>0</v>
      </c>
      <c r="H73" s="17">
        <f>D73+F73</f>
        <v>0</v>
      </c>
      <c r="I73" s="17">
        <f>E73+G73</f>
        <v>0</v>
      </c>
      <c r="J73" s="3"/>
      <c r="K73" s="3"/>
    </row>
    <row r="74" spans="1:11">
      <c r="A74" s="6" t="s">
        <v>127</v>
      </c>
      <c r="B74" s="6" t="s">
        <v>60</v>
      </c>
      <c r="C74" s="17">
        <v>32</v>
      </c>
      <c r="D74" s="17"/>
      <c r="E74" s="17">
        <f>C74*D74</f>
        <v>0</v>
      </c>
      <c r="F74" s="17"/>
      <c r="G74" s="17">
        <f>C74*F74</f>
        <v>0</v>
      </c>
      <c r="H74" s="17">
        <f>D74+F74</f>
        <v>0</v>
      </c>
      <c r="I74" s="17">
        <f>E74+G74</f>
        <v>0</v>
      </c>
      <c r="J74" s="3"/>
      <c r="K74" s="3"/>
    </row>
    <row r="75" spans="1:11">
      <c r="A75" s="15" t="s">
        <v>128</v>
      </c>
      <c r="B75" s="15" t="s">
        <v>11</v>
      </c>
      <c r="C75" s="16"/>
      <c r="D75" s="16"/>
      <c r="E75" s="16"/>
      <c r="F75" s="16"/>
      <c r="G75" s="16"/>
      <c r="H75" s="16"/>
      <c r="I75" s="16"/>
      <c r="J75" s="3"/>
      <c r="K75" s="3"/>
    </row>
    <row r="76" spans="1:11">
      <c r="A76" s="6" t="s">
        <v>129</v>
      </c>
      <c r="B76" s="6" t="s">
        <v>60</v>
      </c>
      <c r="C76" s="17">
        <v>4</v>
      </c>
      <c r="D76" s="17"/>
      <c r="E76" s="17">
        <f>C76*D76</f>
        <v>0</v>
      </c>
      <c r="F76" s="17"/>
      <c r="G76" s="17">
        <f>C76*F76</f>
        <v>0</v>
      </c>
      <c r="H76" s="17">
        <f>D76+F76</f>
        <v>0</v>
      </c>
      <c r="I76" s="17">
        <f>E76+G76</f>
        <v>0</v>
      </c>
      <c r="J76" s="3"/>
      <c r="K76" s="3"/>
    </row>
    <row r="77" spans="1:11">
      <c r="A77" s="6" t="s">
        <v>130</v>
      </c>
      <c r="B77" s="6" t="s">
        <v>60</v>
      </c>
      <c r="C77" s="17">
        <v>8</v>
      </c>
      <c r="D77" s="17"/>
      <c r="E77" s="17">
        <f>C77*D77</f>
        <v>0</v>
      </c>
      <c r="F77" s="17"/>
      <c r="G77" s="17">
        <f>C77*F77</f>
        <v>0</v>
      </c>
      <c r="H77" s="17">
        <f>D77+F77</f>
        <v>0</v>
      </c>
      <c r="I77" s="17">
        <f>E77+G77</f>
        <v>0</v>
      </c>
      <c r="J77" s="3"/>
      <c r="K77" s="3"/>
    </row>
    <row r="78" spans="1:11">
      <c r="A78" s="15" t="s">
        <v>131</v>
      </c>
      <c r="B78" s="15" t="s">
        <v>11</v>
      </c>
      <c r="C78" s="16"/>
      <c r="D78" s="16"/>
      <c r="E78" s="16"/>
      <c r="F78" s="16"/>
      <c r="G78" s="16"/>
      <c r="H78" s="16"/>
      <c r="I78" s="16"/>
      <c r="J78" s="3"/>
      <c r="K78" s="3"/>
    </row>
    <row r="79" spans="1:11">
      <c r="A79" s="6" t="s">
        <v>132</v>
      </c>
      <c r="B79" s="6" t="s">
        <v>60</v>
      </c>
      <c r="C79" s="17">
        <v>12</v>
      </c>
      <c r="D79" s="17"/>
      <c r="E79" s="17">
        <f>C79*D79</f>
        <v>0</v>
      </c>
      <c r="F79" s="17"/>
      <c r="G79" s="17">
        <f>C79*F79</f>
        <v>0</v>
      </c>
      <c r="H79" s="17">
        <f>D79+F79</f>
        <v>0</v>
      </c>
      <c r="I79" s="17">
        <f>E79+G79</f>
        <v>0</v>
      </c>
      <c r="J79" s="3"/>
      <c r="K79" s="3"/>
    </row>
    <row r="80" spans="1:11">
      <c r="A80" s="15" t="s">
        <v>133</v>
      </c>
      <c r="B80" s="15" t="s">
        <v>11</v>
      </c>
      <c r="C80" s="16"/>
      <c r="D80" s="16"/>
      <c r="E80" s="16"/>
      <c r="F80" s="16"/>
      <c r="G80" s="16"/>
      <c r="H80" s="16"/>
      <c r="I80" s="16"/>
      <c r="J80" s="3"/>
      <c r="K80" s="3"/>
    </row>
    <row r="81" spans="1:11">
      <c r="A81" s="6" t="s">
        <v>134</v>
      </c>
      <c r="B81" s="6" t="s">
        <v>60</v>
      </c>
      <c r="C81" s="17">
        <v>24</v>
      </c>
      <c r="D81" s="17"/>
      <c r="E81" s="17">
        <f>C81*D81</f>
        <v>0</v>
      </c>
      <c r="F81" s="17"/>
      <c r="G81" s="17">
        <f>C81*F81</f>
        <v>0</v>
      </c>
      <c r="H81" s="17">
        <f>D81+F81</f>
        <v>0</v>
      </c>
      <c r="I81" s="17">
        <f>E81+G81</f>
        <v>0</v>
      </c>
      <c r="J81" s="3"/>
      <c r="K81" s="3"/>
    </row>
    <row r="82" spans="1:11">
      <c r="A82" s="6" t="s">
        <v>135</v>
      </c>
      <c r="B82" s="6" t="s">
        <v>60</v>
      </c>
      <c r="C82" s="17">
        <v>24</v>
      </c>
      <c r="D82" s="17"/>
      <c r="E82" s="17">
        <f>C82*D82</f>
        <v>0</v>
      </c>
      <c r="F82" s="17"/>
      <c r="G82" s="17">
        <f>C82*F82</f>
        <v>0</v>
      </c>
      <c r="H82" s="17">
        <f>D82+F82</f>
        <v>0</v>
      </c>
      <c r="I82" s="17">
        <f>E82+G82</f>
        <v>0</v>
      </c>
      <c r="J82" s="3"/>
      <c r="K82" s="3"/>
    </row>
    <row r="83" spans="1:11">
      <c r="A83" s="6" t="s">
        <v>11</v>
      </c>
      <c r="B83" s="6" t="s">
        <v>11</v>
      </c>
      <c r="C83" s="17"/>
      <c r="D83" s="17"/>
      <c r="E83" s="17"/>
      <c r="F83" s="17"/>
      <c r="G83" s="17"/>
      <c r="H83" s="17">
        <f>D83+F83</f>
        <v>0</v>
      </c>
      <c r="I83" s="17">
        <f>E83+G83</f>
        <v>0</v>
      </c>
      <c r="J83" s="3"/>
      <c r="K83" s="3"/>
    </row>
    <row r="84" spans="1:11">
      <c r="A84" s="15" t="s">
        <v>136</v>
      </c>
      <c r="B84" s="15" t="s">
        <v>11</v>
      </c>
      <c r="C84" s="16"/>
      <c r="D84" s="16"/>
      <c r="E84" s="16"/>
      <c r="F84" s="16"/>
      <c r="G84" s="16"/>
      <c r="H84" s="16"/>
      <c r="I84" s="16"/>
      <c r="J84" s="3"/>
      <c r="K84" s="3"/>
    </row>
    <row r="85" spans="1:11">
      <c r="A85" s="6" t="s">
        <v>137</v>
      </c>
      <c r="B85" s="6" t="s">
        <v>60</v>
      </c>
      <c r="C85" s="17">
        <v>12</v>
      </c>
      <c r="D85" s="17"/>
      <c r="E85" s="17">
        <f>C85*D85</f>
        <v>0</v>
      </c>
      <c r="F85" s="17"/>
      <c r="G85" s="17">
        <f>C85*F85</f>
        <v>0</v>
      </c>
      <c r="H85" s="17">
        <f>D85+F85</f>
        <v>0</v>
      </c>
      <c r="I85" s="17">
        <f>E85+G85</f>
        <v>0</v>
      </c>
      <c r="J85" s="3"/>
      <c r="K85" s="3"/>
    </row>
    <row r="86" spans="1:11">
      <c r="A86" s="6" t="s">
        <v>138</v>
      </c>
      <c r="B86" s="6" t="s">
        <v>60</v>
      </c>
      <c r="C86" s="17">
        <v>4</v>
      </c>
      <c r="D86" s="17"/>
      <c r="E86" s="17">
        <f>C86*D86</f>
        <v>0</v>
      </c>
      <c r="F86" s="17"/>
      <c r="G86" s="17">
        <f>C86*F86</f>
        <v>0</v>
      </c>
      <c r="H86" s="17">
        <f>D86+F86</f>
        <v>0</v>
      </c>
      <c r="I86" s="17">
        <f>E86+G86</f>
        <v>0</v>
      </c>
      <c r="J86" s="3"/>
      <c r="K86" s="3"/>
    </row>
    <row r="87" spans="1:11">
      <c r="A87" s="15" t="s">
        <v>139</v>
      </c>
      <c r="B87" s="15" t="s">
        <v>11</v>
      </c>
      <c r="C87" s="16"/>
      <c r="D87" s="16"/>
      <c r="E87" s="16"/>
      <c r="F87" s="16"/>
      <c r="G87" s="16"/>
      <c r="H87" s="16"/>
      <c r="I87" s="16"/>
      <c r="J87" s="3"/>
      <c r="K87" s="3"/>
    </row>
    <row r="88" spans="1:11">
      <c r="A88" s="6" t="s">
        <v>140</v>
      </c>
      <c r="B88" s="6" t="s">
        <v>68</v>
      </c>
      <c r="C88" s="17">
        <v>12</v>
      </c>
      <c r="D88" s="17"/>
      <c r="E88" s="17">
        <f>C88*D88</f>
        <v>0</v>
      </c>
      <c r="F88" s="17"/>
      <c r="G88" s="17">
        <f>C88*F88</f>
        <v>0</v>
      </c>
      <c r="H88" s="17">
        <f>D88+F88</f>
        <v>0</v>
      </c>
      <c r="I88" s="17">
        <f>E88+G88</f>
        <v>0</v>
      </c>
      <c r="J88" s="3"/>
      <c r="K88" s="3"/>
    </row>
    <row r="89" spans="1:11">
      <c r="A89" s="15" t="s">
        <v>141</v>
      </c>
      <c r="B89" s="15" t="s">
        <v>11</v>
      </c>
      <c r="C89" s="16"/>
      <c r="D89" s="16"/>
      <c r="E89" s="16"/>
      <c r="F89" s="16"/>
      <c r="G89" s="16"/>
      <c r="H89" s="16"/>
      <c r="I89" s="16"/>
      <c r="J89" s="3"/>
      <c r="K89" s="3"/>
    </row>
    <row r="90" spans="1:11">
      <c r="A90" s="6" t="s">
        <v>140</v>
      </c>
      <c r="B90" s="6" t="s">
        <v>68</v>
      </c>
      <c r="C90" s="17">
        <v>12</v>
      </c>
      <c r="D90" s="17"/>
      <c r="E90" s="17">
        <f>C90*D90</f>
        <v>0</v>
      </c>
      <c r="F90" s="17"/>
      <c r="G90" s="17">
        <f>C90*F90</f>
        <v>0</v>
      </c>
      <c r="H90" s="17">
        <f>D90+F90</f>
        <v>0</v>
      </c>
      <c r="I90" s="17">
        <f>E90+G90</f>
        <v>0</v>
      </c>
      <c r="J90" s="3"/>
      <c r="K90" s="3"/>
    </row>
    <row r="91" spans="1:11">
      <c r="A91" s="6" t="s">
        <v>11</v>
      </c>
      <c r="B91" s="6" t="s">
        <v>11</v>
      </c>
      <c r="C91" s="17"/>
      <c r="D91" s="17"/>
      <c r="E91" s="17"/>
      <c r="F91" s="17"/>
      <c r="G91" s="17"/>
      <c r="H91" s="17">
        <f>D91+F91</f>
        <v>0</v>
      </c>
      <c r="I91" s="17">
        <f>E91+G91</f>
        <v>0</v>
      </c>
      <c r="J91" s="3"/>
      <c r="K91" s="3"/>
    </row>
    <row r="92" spans="1:11">
      <c r="A92" s="13" t="s">
        <v>142</v>
      </c>
      <c r="B92" s="13" t="s">
        <v>11</v>
      </c>
      <c r="C92" s="14"/>
      <c r="D92" s="14"/>
      <c r="E92" s="14"/>
      <c r="F92" s="14"/>
      <c r="G92" s="14"/>
      <c r="H92" s="14"/>
      <c r="I92" s="14"/>
      <c r="J92" s="3"/>
      <c r="K92" s="3"/>
    </row>
    <row r="93" spans="1:11">
      <c r="A93" s="6" t="s">
        <v>143</v>
      </c>
      <c r="B93" s="6" t="s">
        <v>144</v>
      </c>
      <c r="C93" s="17">
        <v>6</v>
      </c>
      <c r="D93" s="17"/>
      <c r="E93" s="17">
        <f>C93*D93</f>
        <v>0</v>
      </c>
      <c r="F93" s="17"/>
      <c r="G93" s="17">
        <f>C93*F93</f>
        <v>0</v>
      </c>
      <c r="H93" s="17">
        <f>D93+F93</f>
        <v>0</v>
      </c>
      <c r="I93" s="17">
        <f>E93+G93</f>
        <v>0</v>
      </c>
      <c r="J93" s="3"/>
      <c r="K93" s="3"/>
    </row>
    <row r="94" spans="1:11">
      <c r="A94" s="15" t="s">
        <v>145</v>
      </c>
      <c r="B94" s="15" t="s">
        <v>11</v>
      </c>
      <c r="C94" s="16"/>
      <c r="D94" s="16"/>
      <c r="E94" s="16"/>
      <c r="F94" s="16"/>
      <c r="G94" s="16"/>
      <c r="H94" s="16"/>
      <c r="I94" s="16"/>
      <c r="J94" s="3"/>
      <c r="K94" s="3"/>
    </row>
    <row r="95" spans="1:11">
      <c r="A95" s="6" t="s">
        <v>146</v>
      </c>
      <c r="B95" s="6" t="s">
        <v>144</v>
      </c>
      <c r="C95" s="17">
        <v>4</v>
      </c>
      <c r="D95" s="17"/>
      <c r="E95" s="17">
        <f>C95*D95</f>
        <v>0</v>
      </c>
      <c r="F95" s="17"/>
      <c r="G95" s="17">
        <f>C95*F95</f>
        <v>0</v>
      </c>
      <c r="H95" s="17">
        <f>D95+F95</f>
        <v>0</v>
      </c>
      <c r="I95" s="17">
        <f>E95+G95</f>
        <v>0</v>
      </c>
      <c r="J95" s="3"/>
      <c r="K95" s="3"/>
    </row>
    <row r="96" spans="1:11">
      <c r="A96" s="6" t="s">
        <v>147</v>
      </c>
      <c r="B96" s="6" t="s">
        <v>144</v>
      </c>
      <c r="C96" s="17">
        <v>18</v>
      </c>
      <c r="D96" s="17"/>
      <c r="E96" s="17">
        <f>C96*D96</f>
        <v>0</v>
      </c>
      <c r="F96" s="17"/>
      <c r="G96" s="17">
        <f>C96*F96</f>
        <v>0</v>
      </c>
      <c r="H96" s="17">
        <f>D96+F96</f>
        <v>0</v>
      </c>
      <c r="I96" s="17">
        <f>E96+G96</f>
        <v>0</v>
      </c>
      <c r="J96" s="3"/>
      <c r="K96" s="3"/>
    </row>
    <row r="97" spans="1:11">
      <c r="A97" s="6" t="s">
        <v>11</v>
      </c>
      <c r="B97" s="6" t="s">
        <v>11</v>
      </c>
      <c r="C97" s="17"/>
      <c r="D97" s="17"/>
      <c r="E97" s="17"/>
      <c r="F97" s="17"/>
      <c r="G97" s="17"/>
      <c r="H97" s="17">
        <f>D97+F97</f>
        <v>0</v>
      </c>
      <c r="I97" s="17">
        <f>E97+G97</f>
        <v>0</v>
      </c>
      <c r="J97" s="3"/>
      <c r="K97" s="3"/>
    </row>
    <row r="98" spans="1:11">
      <c r="A98" s="6" t="s">
        <v>148</v>
      </c>
      <c r="B98" s="6" t="s">
        <v>11</v>
      </c>
      <c r="C98" s="17"/>
      <c r="D98" s="17"/>
      <c r="E98" s="17"/>
      <c r="F98" s="17"/>
      <c r="G98" s="17"/>
      <c r="H98" s="17">
        <f>D98+F98</f>
        <v>0</v>
      </c>
      <c r="I98" s="17">
        <f>E98+G98</f>
        <v>0</v>
      </c>
      <c r="J98" s="3"/>
      <c r="K98" s="3"/>
    </row>
    <row r="99" spans="1:11">
      <c r="A99" s="4" t="s">
        <v>149</v>
      </c>
      <c r="B99" s="4" t="s">
        <v>11</v>
      </c>
      <c r="C99" s="12"/>
      <c r="D99" s="12"/>
      <c r="E99" s="12">
        <f>SUM(E3:E98)</f>
        <v>0</v>
      </c>
      <c r="F99" s="12"/>
      <c r="G99" s="12">
        <f>SUM(G3:G98)</f>
        <v>0</v>
      </c>
      <c r="H99" s="12"/>
      <c r="I99" s="12">
        <f>SUM(I3:I98)</f>
        <v>0</v>
      </c>
      <c r="J99" s="3"/>
      <c r="K99" s="3"/>
    </row>
    <row r="100" spans="1:11">
      <c r="A100" s="6" t="s">
        <v>11</v>
      </c>
      <c r="B100" s="6" t="s">
        <v>11</v>
      </c>
      <c r="C100" s="17"/>
      <c r="D100" s="17"/>
      <c r="E100" s="17"/>
      <c r="F100" s="17"/>
      <c r="G100" s="17"/>
      <c r="H100" s="17">
        <f>D100+F100</f>
        <v>0</v>
      </c>
      <c r="I100" s="17">
        <f>E100+G100</f>
        <v>0</v>
      </c>
      <c r="J100" s="3"/>
      <c r="K100" s="3"/>
    </row>
    <row r="101" spans="1:11">
      <c r="A101" s="6" t="s">
        <v>11</v>
      </c>
      <c r="B101" s="6" t="s">
        <v>11</v>
      </c>
      <c r="C101" s="17"/>
      <c r="D101" s="17"/>
      <c r="E101" s="17"/>
      <c r="F101" s="17"/>
      <c r="G101" s="17"/>
      <c r="H101" s="17">
        <f>D101+F101</f>
        <v>0</v>
      </c>
      <c r="I101" s="17">
        <f>E101+G101</f>
        <v>0</v>
      </c>
      <c r="J101" s="3"/>
      <c r="K101" s="3"/>
    </row>
    <row r="102" spans="1:11">
      <c r="A102" s="4" t="s">
        <v>150</v>
      </c>
      <c r="B102" s="4" t="s">
        <v>11</v>
      </c>
      <c r="C102" s="12"/>
      <c r="D102" s="12"/>
      <c r="E102" s="12"/>
      <c r="F102" s="12"/>
      <c r="G102" s="12"/>
      <c r="H102" s="12"/>
      <c r="I102" s="12"/>
      <c r="J102" s="3"/>
      <c r="K102" s="3"/>
    </row>
    <row r="103" spans="1:11">
      <c r="A103" s="6" t="s">
        <v>151</v>
      </c>
      <c r="B103" s="6" t="s">
        <v>60</v>
      </c>
      <c r="C103" s="17">
        <v>1</v>
      </c>
      <c r="D103" s="17"/>
      <c r="E103" s="17">
        <f>C103*D103</f>
        <v>0</v>
      </c>
      <c r="F103" s="17"/>
      <c r="G103" s="17">
        <f>C103*F103</f>
        <v>0</v>
      </c>
      <c r="H103" s="17">
        <f>D103+F103</f>
        <v>0</v>
      </c>
      <c r="I103" s="17">
        <f>E103+G103</f>
        <v>0</v>
      </c>
      <c r="J103" s="3"/>
      <c r="K103" s="3"/>
    </row>
    <row r="104" spans="1:11">
      <c r="A104" s="6" t="s">
        <v>152</v>
      </c>
      <c r="B104" s="6" t="s">
        <v>60</v>
      </c>
      <c r="C104" s="17">
        <v>1</v>
      </c>
      <c r="D104" s="17"/>
      <c r="E104" s="17">
        <f>C104*D104</f>
        <v>0</v>
      </c>
      <c r="F104" s="17"/>
      <c r="G104" s="17">
        <f>C104*F104</f>
        <v>0</v>
      </c>
      <c r="H104" s="17">
        <f>D104+F104</f>
        <v>0</v>
      </c>
      <c r="I104" s="17">
        <f>E104+G104</f>
        <v>0</v>
      </c>
      <c r="J104" s="3"/>
      <c r="K104" s="3"/>
    </row>
    <row r="105" spans="1:11">
      <c r="A105" s="6" t="s">
        <v>153</v>
      </c>
      <c r="B105" s="6" t="s">
        <v>60</v>
      </c>
      <c r="C105" s="17">
        <v>1</v>
      </c>
      <c r="D105" s="17"/>
      <c r="E105" s="17">
        <f>C105*D105</f>
        <v>0</v>
      </c>
      <c r="F105" s="17"/>
      <c r="G105" s="17">
        <f>C105*F105</f>
        <v>0</v>
      </c>
      <c r="H105" s="17">
        <f>D105+F105</f>
        <v>0</v>
      </c>
      <c r="I105" s="17">
        <f>E105+G105</f>
        <v>0</v>
      </c>
      <c r="J105" s="3"/>
      <c r="K105" s="3"/>
    </row>
    <row r="106" spans="1:11">
      <c r="A106" s="6" t="s">
        <v>154</v>
      </c>
      <c r="B106" s="6" t="s">
        <v>60</v>
      </c>
      <c r="C106" s="17">
        <v>1</v>
      </c>
      <c r="D106" s="17"/>
      <c r="E106" s="17">
        <f>C106*D106</f>
        <v>0</v>
      </c>
      <c r="F106" s="17"/>
      <c r="G106" s="17">
        <f>C106*F106</f>
        <v>0</v>
      </c>
      <c r="H106" s="17">
        <f>D106+F106</f>
        <v>0</v>
      </c>
      <c r="I106" s="17">
        <f>E106+G106</f>
        <v>0</v>
      </c>
      <c r="J106" s="3"/>
      <c r="K106" s="3"/>
    </row>
    <row r="107" spans="1:11">
      <c r="A107" s="15" t="s">
        <v>155</v>
      </c>
      <c r="B107" s="15" t="s">
        <v>11</v>
      </c>
      <c r="C107" s="16"/>
      <c r="D107" s="16"/>
      <c r="E107" s="16"/>
      <c r="F107" s="16"/>
      <c r="G107" s="16"/>
      <c r="H107" s="16"/>
      <c r="I107" s="16"/>
      <c r="J107" s="3"/>
      <c r="K107" s="3"/>
    </row>
    <row r="108" spans="1:11">
      <c r="A108" s="6" t="s">
        <v>156</v>
      </c>
      <c r="B108" s="6" t="s">
        <v>60</v>
      </c>
      <c r="C108" s="17">
        <v>1</v>
      </c>
      <c r="D108" s="17"/>
      <c r="E108" s="17">
        <f>C108*D108</f>
        <v>0</v>
      </c>
      <c r="F108" s="17"/>
      <c r="G108" s="17">
        <f>C108*F108</f>
        <v>0</v>
      </c>
      <c r="H108" s="17">
        <f>D108+F108</f>
        <v>0</v>
      </c>
      <c r="I108" s="17">
        <f>E108+G108</f>
        <v>0</v>
      </c>
      <c r="J108" s="3"/>
      <c r="K108" s="3"/>
    </row>
    <row r="109" spans="1:11">
      <c r="A109" s="15" t="s">
        <v>157</v>
      </c>
      <c r="B109" s="15" t="s">
        <v>11</v>
      </c>
      <c r="C109" s="16"/>
      <c r="D109" s="16"/>
      <c r="E109" s="16"/>
      <c r="F109" s="16"/>
      <c r="G109" s="16"/>
      <c r="H109" s="16"/>
      <c r="I109" s="16"/>
      <c r="J109" s="3"/>
      <c r="K109" s="3"/>
    </row>
    <row r="110" spans="1:11">
      <c r="A110" s="6" t="s">
        <v>158</v>
      </c>
      <c r="B110" s="6" t="s">
        <v>60</v>
      </c>
      <c r="C110" s="17">
        <v>3</v>
      </c>
      <c r="D110" s="17"/>
      <c r="E110" s="17">
        <f>C110*D110</f>
        <v>0</v>
      </c>
      <c r="F110" s="17"/>
      <c r="G110" s="17">
        <f>C110*F110</f>
        <v>0</v>
      </c>
      <c r="H110" s="17">
        <f>D110+F110</f>
        <v>0</v>
      </c>
      <c r="I110" s="17">
        <f>E110+G110</f>
        <v>0</v>
      </c>
      <c r="J110" s="3"/>
      <c r="K110" s="3"/>
    </row>
    <row r="111" spans="1:11">
      <c r="A111" s="6" t="s">
        <v>159</v>
      </c>
      <c r="B111" s="6" t="s">
        <v>60</v>
      </c>
      <c r="C111" s="17">
        <v>4</v>
      </c>
      <c r="D111" s="17"/>
      <c r="E111" s="17">
        <f>C111*D111</f>
        <v>0</v>
      </c>
      <c r="F111" s="17"/>
      <c r="G111" s="17">
        <f>C111*F111</f>
        <v>0</v>
      </c>
      <c r="H111" s="17">
        <f>D111+F111</f>
        <v>0</v>
      </c>
      <c r="I111" s="17">
        <f>E111+G111</f>
        <v>0</v>
      </c>
      <c r="J111" s="3"/>
      <c r="K111" s="3"/>
    </row>
    <row r="112" spans="1:11">
      <c r="A112" s="15" t="s">
        <v>160</v>
      </c>
      <c r="B112" s="15" t="s">
        <v>11</v>
      </c>
      <c r="C112" s="16"/>
      <c r="D112" s="16"/>
      <c r="E112" s="16"/>
      <c r="F112" s="16"/>
      <c r="G112" s="16"/>
      <c r="H112" s="16"/>
      <c r="I112" s="16"/>
      <c r="J112" s="3"/>
      <c r="K112" s="3"/>
    </row>
    <row r="113" spans="1:11">
      <c r="A113" s="6" t="s">
        <v>161</v>
      </c>
      <c r="B113" s="6" t="s">
        <v>60</v>
      </c>
      <c r="C113" s="17">
        <v>20</v>
      </c>
      <c r="D113" s="17"/>
      <c r="E113" s="17">
        <f>C113*D113</f>
        <v>0</v>
      </c>
      <c r="F113" s="17"/>
      <c r="G113" s="17">
        <f>C113*F113</f>
        <v>0</v>
      </c>
      <c r="H113" s="17">
        <f>D113+F113</f>
        <v>0</v>
      </c>
      <c r="I113" s="17">
        <f>E113+G113</f>
        <v>0</v>
      </c>
      <c r="J113" s="3"/>
      <c r="K113" s="3"/>
    </row>
    <row r="114" spans="1:11">
      <c r="A114" s="15" t="s">
        <v>93</v>
      </c>
      <c r="B114" s="15" t="s">
        <v>11</v>
      </c>
      <c r="C114" s="16"/>
      <c r="D114" s="16"/>
      <c r="E114" s="16"/>
      <c r="F114" s="16"/>
      <c r="G114" s="16"/>
      <c r="H114" s="16"/>
      <c r="I114" s="16"/>
      <c r="J114" s="3"/>
      <c r="K114" s="3"/>
    </row>
    <row r="115" spans="1:11">
      <c r="A115" s="6" t="s">
        <v>162</v>
      </c>
      <c r="B115" s="6" t="s">
        <v>60</v>
      </c>
      <c r="C115" s="17">
        <v>1</v>
      </c>
      <c r="D115" s="17"/>
      <c r="E115" s="17">
        <f>C115*D115</f>
        <v>0</v>
      </c>
      <c r="F115" s="17"/>
      <c r="G115" s="17">
        <f>C115*F115</f>
        <v>0</v>
      </c>
      <c r="H115" s="17">
        <f>D115+F115</f>
        <v>0</v>
      </c>
      <c r="I115" s="17">
        <f>E115+G115</f>
        <v>0</v>
      </c>
      <c r="J115" s="3"/>
      <c r="K115" s="3"/>
    </row>
    <row r="116" spans="1:11">
      <c r="A116" s="4" t="s">
        <v>163</v>
      </c>
      <c r="B116" s="4" t="s">
        <v>11</v>
      </c>
      <c r="C116" s="12"/>
      <c r="D116" s="12"/>
      <c r="E116" s="12">
        <f>SUM(E103:E115)</f>
        <v>0</v>
      </c>
      <c r="F116" s="12"/>
      <c r="G116" s="12">
        <f>SUM(G103:G115)</f>
        <v>0</v>
      </c>
      <c r="H116" s="12"/>
      <c r="I116" s="12">
        <f>SUM(I103:I115)</f>
        <v>0</v>
      </c>
      <c r="J116" s="3"/>
      <c r="K116" s="3"/>
    </row>
    <row r="117" spans="1:11">
      <c r="A117" s="6" t="s">
        <v>11</v>
      </c>
      <c r="B117" s="6" t="s">
        <v>11</v>
      </c>
      <c r="C117" s="17"/>
      <c r="D117" s="17"/>
      <c r="E117" s="17"/>
      <c r="F117" s="17"/>
      <c r="G117" s="17"/>
      <c r="H117" s="17">
        <f>D117+F117</f>
        <v>0</v>
      </c>
      <c r="I117" s="17">
        <f>E117+G117</f>
        <v>0</v>
      </c>
      <c r="J117" s="3"/>
      <c r="K117" s="3"/>
    </row>
    <row r="118" spans="1:11">
      <c r="A118" s="6" t="s">
        <v>11</v>
      </c>
      <c r="B118" s="6" t="s">
        <v>11</v>
      </c>
      <c r="C118" s="17"/>
      <c r="D118" s="17"/>
      <c r="E118" s="17"/>
      <c r="F118" s="17"/>
      <c r="G118" s="17"/>
      <c r="H118" s="17">
        <f>D118+F118</f>
        <v>0</v>
      </c>
      <c r="I118" s="17">
        <f>E118+G118</f>
        <v>0</v>
      </c>
      <c r="J118" s="3"/>
      <c r="K11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5.5703125" style="1" bestFit="1" customWidth="1"/>
    <col min="2" max="2" width="55.140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11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11</v>
      </c>
      <c r="C10" s="3"/>
    </row>
    <row r="11" spans="1:3">
      <c r="A11" s="2" t="s">
        <v>17</v>
      </c>
      <c r="B11" s="5" t="s">
        <v>18</v>
      </c>
      <c r="C11" s="3"/>
    </row>
    <row r="12" spans="1:3">
      <c r="A12" s="2" t="s">
        <v>19</v>
      </c>
      <c r="B12" s="5" t="s">
        <v>15</v>
      </c>
      <c r="C12" s="3"/>
    </row>
    <row r="13" spans="1:3">
      <c r="A13" s="2" t="s">
        <v>20</v>
      </c>
      <c r="B13" s="5" t="s">
        <v>11</v>
      </c>
      <c r="C13" s="3"/>
    </row>
    <row r="14" spans="1:3">
      <c r="A14" s="2" t="s">
        <v>21</v>
      </c>
      <c r="B14" s="5" t="s">
        <v>22</v>
      </c>
      <c r="C14" s="3"/>
    </row>
    <row r="15" spans="1:3">
      <c r="A15" s="2" t="s">
        <v>11</v>
      </c>
      <c r="B15" s="6" t="s">
        <v>11</v>
      </c>
      <c r="C15" s="3"/>
    </row>
    <row r="16" spans="1:3">
      <c r="A16" s="2" t="s">
        <v>23</v>
      </c>
      <c r="B16" s="7" t="s">
        <v>24</v>
      </c>
      <c r="C16" s="3"/>
    </row>
    <row r="17" spans="1:3">
      <c r="A17" s="2" t="s">
        <v>25</v>
      </c>
      <c r="B17" s="7" t="s">
        <v>26</v>
      </c>
      <c r="C17" s="3"/>
    </row>
    <row r="18" spans="1:3">
      <c r="A18" s="2" t="s">
        <v>27</v>
      </c>
      <c r="B18" s="7" t="s">
        <v>28</v>
      </c>
      <c r="C18" s="3"/>
    </row>
    <row r="19" spans="1:3">
      <c r="A19" s="2" t="s">
        <v>29</v>
      </c>
      <c r="B19" s="7" t="s">
        <v>30</v>
      </c>
      <c r="C19" s="3"/>
    </row>
    <row r="20" spans="1:3">
      <c r="A20" s="2" t="s">
        <v>31</v>
      </c>
      <c r="B20" s="7" t="s">
        <v>30</v>
      </c>
      <c r="C20" s="3"/>
    </row>
    <row r="21" spans="1:3">
      <c r="A21" s="2" t="s">
        <v>32</v>
      </c>
      <c r="B21" s="7" t="s">
        <v>30</v>
      </c>
      <c r="C21" s="3"/>
    </row>
    <row r="22" spans="1:3">
      <c r="A22" s="2" t="s">
        <v>33</v>
      </c>
      <c r="B22" s="7" t="s">
        <v>30</v>
      </c>
      <c r="C22" s="3"/>
    </row>
    <row r="23" spans="1:3">
      <c r="A23" s="2" t="s">
        <v>34</v>
      </c>
      <c r="B23" s="7" t="s">
        <v>30</v>
      </c>
      <c r="C23" s="3"/>
    </row>
    <row r="24" spans="1:3">
      <c r="A24" s="2" t="s">
        <v>35</v>
      </c>
      <c r="B24" s="7" t="s">
        <v>30</v>
      </c>
      <c r="C24" s="3"/>
    </row>
    <row r="25" spans="1:3">
      <c r="A25" s="2" t="s">
        <v>36</v>
      </c>
      <c r="B25" s="7" t="s">
        <v>30</v>
      </c>
      <c r="C25" s="3"/>
    </row>
    <row r="26" spans="1:3">
      <c r="A26" s="2" t="s">
        <v>37</v>
      </c>
      <c r="B26" s="7" t="s">
        <v>38</v>
      </c>
      <c r="C26" s="3"/>
    </row>
    <row r="27" spans="1:3">
      <c r="A27" s="2" t="s">
        <v>39</v>
      </c>
      <c r="B27" s="7" t="s">
        <v>30</v>
      </c>
      <c r="C27" s="3"/>
    </row>
    <row r="28" spans="1:3">
      <c r="A28" s="2" t="s">
        <v>40</v>
      </c>
      <c r="B28" s="7" t="s">
        <v>30</v>
      </c>
      <c r="C28" s="3"/>
    </row>
    <row r="29" spans="1:3">
      <c r="A29" s="2" t="s">
        <v>41</v>
      </c>
      <c r="B29" s="7" t="s">
        <v>30</v>
      </c>
      <c r="C29" s="3"/>
    </row>
    <row r="30" spans="1:3">
      <c r="A30" s="2" t="s">
        <v>42</v>
      </c>
      <c r="B30" s="7" t="s">
        <v>30</v>
      </c>
      <c r="C30" s="3"/>
    </row>
    <row r="31" spans="1:3" ht="23.25">
      <c r="A31" s="8" t="s">
        <v>43</v>
      </c>
      <c r="B31" s="7" t="s">
        <v>44</v>
      </c>
      <c r="C31" s="3"/>
    </row>
    <row r="32" spans="1:3">
      <c r="A32" s="2" t="s">
        <v>45</v>
      </c>
      <c r="B32" s="7" t="s">
        <v>46</v>
      </c>
      <c r="C32" s="3"/>
    </row>
    <row r="33" spans="1:2">
      <c r="A33" s="1" t="s">
        <v>47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Elektroprojekce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Tesař</dc:creator>
  <cp:lastModifiedBy>Ing. Tesař</cp:lastModifiedBy>
  <dcterms:created xsi:type="dcterms:W3CDTF">2020-02-17T13:08:57Z</dcterms:created>
  <dcterms:modified xsi:type="dcterms:W3CDTF">2020-02-17T13:09:13Z</dcterms:modified>
</cp:coreProperties>
</file>