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kubb50-my.sharepoint.com/personal/jakub_jakubb50_onmicrosoft_com/Documents/Projekty/2022/06-22-Kroměříž - DD Erbenovo nábřeží - koupelny/Výkaz soutěž dotazy/"/>
    </mc:Choice>
  </mc:AlternateContent>
  <xr:revisionPtr revIDLastSave="15" documentId="11_91DFBFC82C7253BB7351AF848DC2B7294DF7385D" xr6:coauthVersionLast="47" xr6:coauthVersionMax="47" xr10:uidLastSave="{F414A541-2AEC-4F5C-B369-A0817B06F2FD}"/>
  <bookViews>
    <workbookView xWindow="38280" yWindow="-30" windowWidth="38640" windowHeight="21240" activeTab="4" xr2:uid="{00000000-000D-0000-FFFF-FFFF00000000}"/>
  </bookViews>
  <sheets>
    <sheet name="Stavba" sheetId="1" r:id="rId1"/>
    <sheet name="A13 13.1 " sheetId="2" r:id="rId2"/>
    <sheet name="A13 13.4a " sheetId="3" r:id="rId3"/>
    <sheet name="A13 13.4b " sheetId="4" r:id="rId4"/>
    <sheet name="A13 13.4c " sheetId="5" r:id="rId5"/>
    <sheet name="A13 13.5 " sheetId="6" r:id="rId6"/>
  </sheets>
  <definedNames>
    <definedName name="AAA" localSheetId="2">'A13 13.4a '!#REF!</definedName>
    <definedName name="AAA" localSheetId="3">'A13 13.4b '!#REF!</definedName>
    <definedName name="AAA" localSheetId="4">'A13 13.4c '!#REF!</definedName>
    <definedName name="AAA" localSheetId="5">'A13 13.5 '!#REF!</definedName>
    <definedName name="AAA">'A13 13.1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'A13 13.4a '!#REF!</definedName>
    <definedName name="Dodavka0" localSheetId="3">'A13 13.4b '!#REF!</definedName>
    <definedName name="Dodavka0" localSheetId="4">'A13 13.4c '!#REF!</definedName>
    <definedName name="Dodavka0" localSheetId="5">'A13 13.5 '!#REF!</definedName>
    <definedName name="Dodavka0">'A13 13.1 '!#REF!</definedName>
    <definedName name="dpsc" localSheetId="0">Stavba!$C$9</definedName>
    <definedName name="dpsc">#REF!</definedName>
    <definedName name="HSV">#REF!</definedName>
    <definedName name="HSV_" localSheetId="2">'A13 13.4a '!#REF!</definedName>
    <definedName name="HSV_" localSheetId="3">'A13 13.4b '!#REF!</definedName>
    <definedName name="HSV_" localSheetId="4">'A13 13.4c '!#REF!</definedName>
    <definedName name="HSV_" localSheetId="5">'A13 13.5 '!#REF!</definedName>
    <definedName name="HSV_">'A13 13.1 '!#REF!</definedName>
    <definedName name="HSV0" localSheetId="2">'A13 13.4a '!#REF!</definedName>
    <definedName name="HSV0" localSheetId="3">'A13 13.4b '!#REF!</definedName>
    <definedName name="HSV0" localSheetId="4">'A13 13.4c '!#REF!</definedName>
    <definedName name="HSV0" localSheetId="5">'A13 13.5 '!#REF!</definedName>
    <definedName name="HSV0">'A13 13.1 '!#REF!</definedName>
    <definedName name="HZS">#REF!</definedName>
    <definedName name="HZS0" localSheetId="2">'A13 13.4a '!#REF!</definedName>
    <definedName name="HZS0" localSheetId="3">'A13 13.4b '!#REF!</definedName>
    <definedName name="HZS0" localSheetId="4">'A13 13.4c '!#REF!</definedName>
    <definedName name="HZS0" localSheetId="5">'A13 13.5 '!#REF!</definedName>
    <definedName name="HZS0">'A13 13.1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'A13 13.4a '!#REF!</definedName>
    <definedName name="Mont_" localSheetId="3">'A13 13.4b '!#REF!</definedName>
    <definedName name="Mont_" localSheetId="4">'A13 13.4c '!#REF!</definedName>
    <definedName name="Mont_" localSheetId="5">'A13 13.5 '!#REF!</definedName>
    <definedName name="Mont_">'A13 13.1 '!#REF!</definedName>
    <definedName name="Montaz0" localSheetId="2">'A13 13.4a '!#REF!</definedName>
    <definedName name="Montaz0" localSheetId="3">'A13 13.4b '!#REF!</definedName>
    <definedName name="Montaz0" localSheetId="4">'A13 13.4c '!#REF!</definedName>
    <definedName name="Montaz0" localSheetId="5">'A13 13.5 '!#REF!</definedName>
    <definedName name="Montaz0">'A13 13.1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'A13 13.1 '!$1:$6</definedName>
    <definedName name="_xlnm.Print_Titles" localSheetId="2">'A13 13.4a '!$1:$6</definedName>
    <definedName name="_xlnm.Print_Titles" localSheetId="3">'A13 13.4b '!$1:$6</definedName>
    <definedName name="_xlnm.Print_Titles" localSheetId="4">'A13 13.4c '!$1:$6</definedName>
    <definedName name="_xlnm.Print_Titles" localSheetId="5">'A13 13.5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'A13 13.1 '!$A$1:$K$309</definedName>
    <definedName name="_xlnm.Print_Area" localSheetId="2">'A13 13.4a '!$A$1:$K$106</definedName>
    <definedName name="_xlnm.Print_Area" localSheetId="3">'A13 13.4b '!$A$1:$K$47</definedName>
    <definedName name="_xlnm.Print_Area" localSheetId="4">'A13 13.4c '!$A$1:$K$19</definedName>
    <definedName name="_xlnm.Print_Area" localSheetId="5">'A13 13.5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'A13 13.4a '!#REF!</definedName>
    <definedName name="PSV_" localSheetId="3">'A13 13.4b '!#REF!</definedName>
    <definedName name="PSV_" localSheetId="4">'A13 13.4c '!#REF!</definedName>
    <definedName name="PSV_" localSheetId="5">'A13 13.5 '!#REF!</definedName>
    <definedName name="PSV_">'A13 13.1 '!#REF!</definedName>
    <definedName name="PSV0" localSheetId="2">'A13 13.4a '!#REF!</definedName>
    <definedName name="PSV0" localSheetId="3">'A13 13.4b '!#REF!</definedName>
    <definedName name="PSV0" localSheetId="4">'A13 13.4c '!#REF!</definedName>
    <definedName name="PSV0" localSheetId="5">'A13 13.5 '!#REF!</definedName>
    <definedName name="PSV0">'A13 13.1 '!#REF!</definedName>
    <definedName name="SazbaDPH1">Stavba!$D$19</definedName>
    <definedName name="SazbaDPH2">Stavba!$D$21</definedName>
    <definedName name="SloupecCC" localSheetId="2">'A13 13.4a '!$G$6</definedName>
    <definedName name="SloupecCC" localSheetId="3">'A13 13.4b '!$G$6</definedName>
    <definedName name="SloupecCC" localSheetId="4">'A13 13.4c '!$G$6</definedName>
    <definedName name="SloupecCC" localSheetId="5">'A13 13.5 '!$G$6</definedName>
    <definedName name="SloupecCC">'A13 13.1 '!$G$6</definedName>
    <definedName name="SloupecCDH" localSheetId="2">'A13 13.4a '!$K$6</definedName>
    <definedName name="SloupecCDH" localSheetId="3">'A13 13.4b '!$K$6</definedName>
    <definedName name="SloupecCDH" localSheetId="4">'A13 13.4c '!$K$6</definedName>
    <definedName name="SloupecCDH" localSheetId="5">'A13 13.5 '!$K$6</definedName>
    <definedName name="SloupecCDH">'A13 13.1 '!$K$6</definedName>
    <definedName name="SloupecCisloPol" localSheetId="2">'A13 13.4a '!$B$6</definedName>
    <definedName name="SloupecCisloPol" localSheetId="3">'A13 13.4b '!$B$6</definedName>
    <definedName name="SloupecCisloPol" localSheetId="4">'A13 13.4c '!$B$6</definedName>
    <definedName name="SloupecCisloPol" localSheetId="5">'A13 13.5 '!$B$6</definedName>
    <definedName name="SloupecCisloPol">'A13 13.1 '!$B$6</definedName>
    <definedName name="SloupecCH" localSheetId="2">'A13 13.4a '!$I$6</definedName>
    <definedName name="SloupecCH" localSheetId="3">'A13 13.4b '!$I$6</definedName>
    <definedName name="SloupecCH" localSheetId="4">'A13 13.4c '!$I$6</definedName>
    <definedName name="SloupecCH" localSheetId="5">'A13 13.5 '!$I$6</definedName>
    <definedName name="SloupecCH">'A13 13.1 '!$I$6</definedName>
    <definedName name="SloupecJC" localSheetId="2">'A13 13.4a '!$F$6</definedName>
    <definedName name="SloupecJC" localSheetId="3">'A13 13.4b '!$F$6</definedName>
    <definedName name="SloupecJC" localSheetId="4">'A13 13.4c '!$F$6</definedName>
    <definedName name="SloupecJC" localSheetId="5">'A13 13.5 '!$F$6</definedName>
    <definedName name="SloupecJC">'A13 13.1 '!$F$6</definedName>
    <definedName name="SloupecJDH" localSheetId="2">'A13 13.4a '!$J$6</definedName>
    <definedName name="SloupecJDH" localSheetId="3">'A13 13.4b '!$J$6</definedName>
    <definedName name="SloupecJDH" localSheetId="4">'A13 13.4c '!$J$6</definedName>
    <definedName name="SloupecJDH" localSheetId="5">'A13 13.5 '!$J$6</definedName>
    <definedName name="SloupecJDH">'A13 13.1 '!$J$6</definedName>
    <definedName name="SloupecJDM" localSheetId="2">'A13 13.4a '!$J$6</definedName>
    <definedName name="SloupecJDM" localSheetId="3">'A13 13.4b '!$J$6</definedName>
    <definedName name="SloupecJDM" localSheetId="4">'A13 13.4c '!$J$6</definedName>
    <definedName name="SloupecJDM" localSheetId="5">'A13 13.5 '!$J$6</definedName>
    <definedName name="SloupecJDM">'A13 13.1 '!$J$6</definedName>
    <definedName name="SloupecJH" localSheetId="2">'A13 13.4a '!$H$6</definedName>
    <definedName name="SloupecJH" localSheetId="3">'A13 13.4b '!$H$6</definedName>
    <definedName name="SloupecJH" localSheetId="4">'A13 13.4c '!$H$6</definedName>
    <definedName name="SloupecJH" localSheetId="5">'A13 13.5 '!$H$6</definedName>
    <definedName name="SloupecJH">'A13 13.1 '!$H$6</definedName>
    <definedName name="SloupecMJ" localSheetId="2">'A13 13.4a '!$D$6</definedName>
    <definedName name="SloupecMJ" localSheetId="3">'A13 13.4b '!$D$6</definedName>
    <definedName name="SloupecMJ" localSheetId="4">'A13 13.4c '!$D$6</definedName>
    <definedName name="SloupecMJ" localSheetId="5">'A13 13.5 '!$D$6</definedName>
    <definedName name="SloupecMJ">'A13 13.1 '!$D$6</definedName>
    <definedName name="SloupecMnozstvi" localSheetId="2">'A13 13.4a '!$E$6</definedName>
    <definedName name="SloupecMnozstvi" localSheetId="3">'A13 13.4b '!$E$6</definedName>
    <definedName name="SloupecMnozstvi" localSheetId="4">'A13 13.4c '!$E$6</definedName>
    <definedName name="SloupecMnozstvi" localSheetId="5">'A13 13.5 '!$E$6</definedName>
    <definedName name="SloupecMnozstvi">'A13 13.1 '!$E$6</definedName>
    <definedName name="SloupecNazPol" localSheetId="2">'A13 13.4a '!$C$6</definedName>
    <definedName name="SloupecNazPol" localSheetId="3">'A13 13.4b '!$C$6</definedName>
    <definedName name="SloupecNazPol" localSheetId="4">'A13 13.4c '!$C$6</definedName>
    <definedName name="SloupecNazPol" localSheetId="5">'A13 13.5 '!$C$6</definedName>
    <definedName name="SloupecNazPol">'A13 13.1 '!$C$6</definedName>
    <definedName name="SloupecPC" localSheetId="2">'A13 13.4a '!$A$6</definedName>
    <definedName name="SloupecPC" localSheetId="3">'A13 13.4b '!$A$6</definedName>
    <definedName name="SloupecPC" localSheetId="4">'A13 13.4c '!$A$6</definedName>
    <definedName name="SloupecPC" localSheetId="5">'A13 13.5 '!$A$6</definedName>
    <definedName name="SloupecPC">'A13 13.1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'A13 13.1 '!#REF!</definedName>
    <definedName name="solver_opt" localSheetId="2" hidden="1">'A13 13.4a '!#REF!</definedName>
    <definedName name="solver_opt" localSheetId="3" hidden="1">'A13 13.4b '!#REF!</definedName>
    <definedName name="solver_opt" localSheetId="4" hidden="1">'A13 13.4c '!#REF!</definedName>
    <definedName name="solver_opt" localSheetId="5" hidden="1">'A13 13.5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'A13 13.4a '!#REF!</definedName>
    <definedName name="Typ" localSheetId="3">'A13 13.4b '!#REF!</definedName>
    <definedName name="Typ" localSheetId="4">'A13 13.4c '!#REF!</definedName>
    <definedName name="Typ" localSheetId="5">'A13 13.5 '!#REF!</definedName>
    <definedName name="Typ">'A13 13.1 '!#REF!</definedName>
    <definedName name="VRN" localSheetId="2">'A13 13.4a '!#REF!</definedName>
    <definedName name="VRN" localSheetId="3">'A13 13.4b '!#REF!</definedName>
    <definedName name="VRN" localSheetId="4">'A13 13.4c '!#REF!</definedName>
    <definedName name="VRN" localSheetId="5">'A13 13.5 '!#REF!</definedName>
    <definedName name="VRN">'A13 13.1 '!#REF!</definedName>
    <definedName name="VRNKc">#REF!</definedName>
    <definedName name="VRNNazev" localSheetId="2">'A13 13.4a '!#REF!</definedName>
    <definedName name="VRNNazev" localSheetId="3">'A13 13.4b '!#REF!</definedName>
    <definedName name="VRNNazev" localSheetId="4">'A13 13.4c '!#REF!</definedName>
    <definedName name="VRNNazev" localSheetId="5">'A13 13.5 '!#REF!</definedName>
    <definedName name="VRNNazev">'A13 13.1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G8" i="2"/>
  <c r="I8" i="2"/>
  <c r="K8" i="2"/>
  <c r="BD9" i="2"/>
  <c r="BD10" i="2"/>
  <c r="BD11" i="2"/>
  <c r="BD12" i="2"/>
  <c r="BD13" i="2"/>
  <c r="BD14" i="2"/>
  <c r="G15" i="2"/>
  <c r="I15" i="2"/>
  <c r="I27" i="2" s="1"/>
  <c r="Y27" i="2" s="1"/>
  <c r="K15" i="2"/>
  <c r="BD16" i="2"/>
  <c r="BD17" i="2"/>
  <c r="BD18" i="2"/>
  <c r="BD19" i="2"/>
  <c r="G20" i="2"/>
  <c r="I20" i="2"/>
  <c r="K20" i="2"/>
  <c r="K27" i="2" s="1"/>
  <c r="X27" i="2" s="1"/>
  <c r="BD21" i="2"/>
  <c r="BD22" i="2"/>
  <c r="BD23" i="2"/>
  <c r="BD24" i="2"/>
  <c r="BD25" i="2"/>
  <c r="BD26" i="2"/>
  <c r="G29" i="2"/>
  <c r="I29" i="2"/>
  <c r="K29" i="2"/>
  <c r="BD30" i="2"/>
  <c r="BD31" i="2"/>
  <c r="BD32" i="2"/>
  <c r="BD33" i="2"/>
  <c r="BD34" i="2"/>
  <c r="BD35" i="2"/>
  <c r="G36" i="2"/>
  <c r="I36" i="2"/>
  <c r="K36" i="2"/>
  <c r="BD37" i="2"/>
  <c r="BD38" i="2"/>
  <c r="BD39" i="2"/>
  <c r="BD40" i="2"/>
  <c r="BD41" i="2"/>
  <c r="BD42" i="2"/>
  <c r="G43" i="2"/>
  <c r="I43" i="2"/>
  <c r="K43" i="2"/>
  <c r="BD44" i="2"/>
  <c r="BD45" i="2"/>
  <c r="BD46" i="2"/>
  <c r="BD47" i="2"/>
  <c r="BD48" i="2"/>
  <c r="BD49" i="2"/>
  <c r="G50" i="2"/>
  <c r="I50" i="2"/>
  <c r="K50" i="2"/>
  <c r="BD51" i="2"/>
  <c r="BD52" i="2"/>
  <c r="BD53" i="2"/>
  <c r="BD54" i="2"/>
  <c r="BD55" i="2"/>
  <c r="BD56" i="2"/>
  <c r="G57" i="2"/>
  <c r="I57" i="2"/>
  <c r="K57" i="2"/>
  <c r="BD58" i="2"/>
  <c r="BD59" i="2"/>
  <c r="BD60" i="2"/>
  <c r="BD61" i="2"/>
  <c r="G62" i="2"/>
  <c r="I62" i="2"/>
  <c r="K62" i="2"/>
  <c r="BD63" i="2"/>
  <c r="BD64" i="2"/>
  <c r="G65" i="2"/>
  <c r="I65" i="2"/>
  <c r="K65" i="2"/>
  <c r="BD66" i="2"/>
  <c r="BD67" i="2"/>
  <c r="BD68" i="2"/>
  <c r="BD69" i="2"/>
  <c r="G72" i="2"/>
  <c r="I72" i="2"/>
  <c r="K72" i="2"/>
  <c r="BD73" i="2"/>
  <c r="BD74" i="2"/>
  <c r="BD75" i="2"/>
  <c r="BD76" i="2"/>
  <c r="G77" i="2"/>
  <c r="I77" i="2"/>
  <c r="K77" i="2"/>
  <c r="BD78" i="2"/>
  <c r="BD79" i="2"/>
  <c r="BD80" i="2"/>
  <c r="BD81" i="2"/>
  <c r="G82" i="2"/>
  <c r="I82" i="2"/>
  <c r="K82" i="2"/>
  <c r="BD83" i="2"/>
  <c r="BD84" i="2"/>
  <c r="BD85" i="2"/>
  <c r="BD86" i="2"/>
  <c r="G89" i="2"/>
  <c r="I89" i="2"/>
  <c r="K89" i="2"/>
  <c r="BD90" i="2"/>
  <c r="BD91" i="2"/>
  <c r="BD92" i="2"/>
  <c r="BD93" i="2"/>
  <c r="BD94" i="2"/>
  <c r="BD95" i="2"/>
  <c r="G96" i="2"/>
  <c r="I96" i="2"/>
  <c r="K96" i="2"/>
  <c r="BD97" i="2"/>
  <c r="BD98" i="2"/>
  <c r="BD99" i="2"/>
  <c r="BD100" i="2"/>
  <c r="G101" i="2"/>
  <c r="I101" i="2"/>
  <c r="K101" i="2"/>
  <c r="BD102" i="2"/>
  <c r="BD103" i="2"/>
  <c r="K104" i="2"/>
  <c r="X104" i="2" s="1"/>
  <c r="G106" i="2"/>
  <c r="G113" i="2" s="1"/>
  <c r="Z113" i="2" s="1"/>
  <c r="I106" i="2"/>
  <c r="I113" i="2" s="1"/>
  <c r="Y113" i="2" s="1"/>
  <c r="K106" i="2"/>
  <c r="K113" i="2" s="1"/>
  <c r="X113" i="2" s="1"/>
  <c r="BD107" i="2"/>
  <c r="BD108" i="2"/>
  <c r="BD109" i="2"/>
  <c r="BD110" i="2"/>
  <c r="BD111" i="2"/>
  <c r="BD112" i="2"/>
  <c r="G115" i="2"/>
  <c r="I115" i="2"/>
  <c r="K115" i="2"/>
  <c r="BD116" i="2"/>
  <c r="BD117" i="2"/>
  <c r="BD118" i="2"/>
  <c r="BD119" i="2"/>
  <c r="BD120" i="2"/>
  <c r="BD121" i="2"/>
  <c r="G122" i="2"/>
  <c r="I122" i="2"/>
  <c r="K122" i="2"/>
  <c r="BD123" i="2"/>
  <c r="BD124" i="2"/>
  <c r="BD125" i="2"/>
  <c r="BD126" i="2"/>
  <c r="G127" i="2"/>
  <c r="I127" i="2"/>
  <c r="K127" i="2"/>
  <c r="BD128" i="2"/>
  <c r="BD129" i="2"/>
  <c r="BD130" i="2"/>
  <c r="BD131" i="2"/>
  <c r="G132" i="2"/>
  <c r="I132" i="2"/>
  <c r="K132" i="2"/>
  <c r="BD133" i="2"/>
  <c r="BD134" i="2"/>
  <c r="BD135" i="2"/>
  <c r="BD136" i="2"/>
  <c r="G137" i="2"/>
  <c r="I137" i="2"/>
  <c r="K137" i="2"/>
  <c r="BD138" i="2"/>
  <c r="BD139" i="2"/>
  <c r="BD140" i="2"/>
  <c r="BD141" i="2"/>
  <c r="G142" i="2"/>
  <c r="I142" i="2"/>
  <c r="K142" i="2"/>
  <c r="BD143" i="2"/>
  <c r="BD144" i="2"/>
  <c r="BD145" i="2"/>
  <c r="BD146" i="2"/>
  <c r="G147" i="2"/>
  <c r="I147" i="2"/>
  <c r="K147" i="2"/>
  <c r="BD148" i="2"/>
  <c r="BD149" i="2"/>
  <c r="BD150" i="2"/>
  <c r="BD151" i="2"/>
  <c r="G154" i="2"/>
  <c r="I154" i="2"/>
  <c r="K154" i="2"/>
  <c r="BD155" i="2"/>
  <c r="BD156" i="2"/>
  <c r="BD157" i="2"/>
  <c r="BD158" i="2"/>
  <c r="G159" i="2"/>
  <c r="I159" i="2"/>
  <c r="K159" i="2"/>
  <c r="BD160" i="2"/>
  <c r="BD161" i="2"/>
  <c r="BD162" i="2"/>
  <c r="BD163" i="2"/>
  <c r="G166" i="2"/>
  <c r="G167" i="2" s="1"/>
  <c r="Z167" i="2" s="1"/>
  <c r="I166" i="2"/>
  <c r="I167" i="2" s="1"/>
  <c r="Y167" i="2" s="1"/>
  <c r="K166" i="2"/>
  <c r="K167" i="2" s="1"/>
  <c r="X167" i="2" s="1"/>
  <c r="G169" i="2"/>
  <c r="I169" i="2"/>
  <c r="K169" i="2"/>
  <c r="BD170" i="2"/>
  <c r="BD171" i="2"/>
  <c r="BD172" i="2"/>
  <c r="BD173" i="2"/>
  <c r="G174" i="2"/>
  <c r="I174" i="2"/>
  <c r="K174" i="2"/>
  <c r="BD176" i="2"/>
  <c r="BD177" i="2"/>
  <c r="BD178" i="2"/>
  <c r="BD179" i="2"/>
  <c r="BD180" i="2"/>
  <c r="BD181" i="2"/>
  <c r="BD182" i="2"/>
  <c r="BD183" i="2"/>
  <c r="G184" i="2"/>
  <c r="I184" i="2"/>
  <c r="K184" i="2"/>
  <c r="G187" i="2"/>
  <c r="I187" i="2"/>
  <c r="K187" i="2"/>
  <c r="BD188" i="2"/>
  <c r="BD189" i="2"/>
  <c r="BD190" i="2"/>
  <c r="BD191" i="2"/>
  <c r="G192" i="2"/>
  <c r="I192" i="2"/>
  <c r="K192" i="2"/>
  <c r="BD193" i="2"/>
  <c r="BD194" i="2"/>
  <c r="BD195" i="2"/>
  <c r="BD196" i="2"/>
  <c r="G197" i="2"/>
  <c r="I197" i="2"/>
  <c r="K197" i="2"/>
  <c r="G200" i="2"/>
  <c r="G205" i="2" s="1"/>
  <c r="Z205" i="2" s="1"/>
  <c r="I200" i="2"/>
  <c r="I205" i="2" s="1"/>
  <c r="Y205" i="2" s="1"/>
  <c r="K200" i="2"/>
  <c r="K205" i="2" s="1"/>
  <c r="X205" i="2" s="1"/>
  <c r="BD201" i="2"/>
  <c r="BD202" i="2"/>
  <c r="BD203" i="2"/>
  <c r="BD204" i="2"/>
  <c r="G207" i="2"/>
  <c r="I207" i="2"/>
  <c r="K207" i="2"/>
  <c r="BD208" i="2"/>
  <c r="BD209" i="2"/>
  <c r="G210" i="2"/>
  <c r="I210" i="2"/>
  <c r="K210" i="2"/>
  <c r="BD211" i="2"/>
  <c r="BD212" i="2"/>
  <c r="BD213" i="2"/>
  <c r="BD214" i="2"/>
  <c r="G215" i="2"/>
  <c r="I215" i="2"/>
  <c r="K215" i="2"/>
  <c r="BD216" i="2"/>
  <c r="G217" i="2"/>
  <c r="I217" i="2"/>
  <c r="K217" i="2"/>
  <c r="G220" i="2"/>
  <c r="G225" i="2" s="1"/>
  <c r="Z225" i="2" s="1"/>
  <c r="I220" i="2"/>
  <c r="I225" i="2" s="1"/>
  <c r="Y225" i="2" s="1"/>
  <c r="K220" i="2"/>
  <c r="K225" i="2" s="1"/>
  <c r="X225" i="2" s="1"/>
  <c r="BD221" i="2"/>
  <c r="BD222" i="2"/>
  <c r="BD223" i="2"/>
  <c r="BD224" i="2"/>
  <c r="G227" i="2"/>
  <c r="I227" i="2"/>
  <c r="K227" i="2"/>
  <c r="BD228" i="2"/>
  <c r="BD229" i="2"/>
  <c r="BD230" i="2"/>
  <c r="BD231" i="2"/>
  <c r="G232" i="2"/>
  <c r="I232" i="2"/>
  <c r="K232" i="2"/>
  <c r="BD233" i="2"/>
  <c r="BD234" i="2"/>
  <c r="BD235" i="2"/>
  <c r="BD236" i="2"/>
  <c r="BD237" i="2"/>
  <c r="BD238" i="2"/>
  <c r="BD239" i="2"/>
  <c r="BD240" i="2"/>
  <c r="BD241" i="2"/>
  <c r="BD242" i="2"/>
  <c r="BD243" i="2"/>
  <c r="BD244" i="2"/>
  <c r="G245" i="2"/>
  <c r="I245" i="2"/>
  <c r="K245" i="2"/>
  <c r="BD246" i="2"/>
  <c r="G247" i="2"/>
  <c r="I247" i="2"/>
  <c r="K247" i="2"/>
  <c r="BD248" i="2"/>
  <c r="G249" i="2"/>
  <c r="I249" i="2"/>
  <c r="K249" i="2"/>
  <c r="BD250" i="2"/>
  <c r="G251" i="2"/>
  <c r="I251" i="2"/>
  <c r="K251" i="2"/>
  <c r="G254" i="2"/>
  <c r="I254" i="2"/>
  <c r="K254" i="2"/>
  <c r="G255" i="2"/>
  <c r="I255" i="2"/>
  <c r="K255" i="2"/>
  <c r="BD256" i="2"/>
  <c r="BD257" i="2"/>
  <c r="BD258" i="2"/>
  <c r="BD259" i="2"/>
  <c r="G260" i="2"/>
  <c r="I260" i="2"/>
  <c r="K260" i="2"/>
  <c r="BD261" i="2"/>
  <c r="BD262" i="2"/>
  <c r="BD263" i="2"/>
  <c r="BD264" i="2"/>
  <c r="BD265" i="2"/>
  <c r="BD266" i="2"/>
  <c r="G269" i="2"/>
  <c r="I269" i="2"/>
  <c r="K269" i="2"/>
  <c r="BD270" i="2"/>
  <c r="BD271" i="2"/>
  <c r="BD272" i="2"/>
  <c r="BD273" i="2"/>
  <c r="BD274" i="2"/>
  <c r="BD275" i="2"/>
  <c r="BD276" i="2"/>
  <c r="BD277" i="2"/>
  <c r="BD278" i="2"/>
  <c r="G279" i="2"/>
  <c r="I279" i="2"/>
  <c r="K279" i="2"/>
  <c r="K280" i="2" s="1"/>
  <c r="X280" i="2" s="1"/>
  <c r="G282" i="2"/>
  <c r="I282" i="2"/>
  <c r="K282" i="2"/>
  <c r="BD283" i="2"/>
  <c r="BD284" i="2"/>
  <c r="BD285" i="2"/>
  <c r="BD286" i="2"/>
  <c r="G287" i="2"/>
  <c r="I287" i="2"/>
  <c r="I297" i="2" s="1"/>
  <c r="Y297" i="2" s="1"/>
  <c r="K287" i="2"/>
  <c r="BD288" i="2"/>
  <c r="BD289" i="2"/>
  <c r="BD290" i="2"/>
  <c r="BD291" i="2"/>
  <c r="G292" i="2"/>
  <c r="I292" i="2"/>
  <c r="K292" i="2"/>
  <c r="BD293" i="2"/>
  <c r="BD294" i="2"/>
  <c r="BD295" i="2"/>
  <c r="BD296" i="2"/>
  <c r="G299" i="2"/>
  <c r="I299" i="2"/>
  <c r="K299" i="2"/>
  <c r="G300" i="2"/>
  <c r="I300" i="2"/>
  <c r="K300" i="2"/>
  <c r="G301" i="2"/>
  <c r="I301" i="2"/>
  <c r="K301" i="2"/>
  <c r="G302" i="2"/>
  <c r="I302" i="2"/>
  <c r="K302" i="2"/>
  <c r="G303" i="2"/>
  <c r="I303" i="2"/>
  <c r="K303" i="2"/>
  <c r="G304" i="2"/>
  <c r="I304" i="2"/>
  <c r="K304" i="2"/>
  <c r="G305" i="2"/>
  <c r="I305" i="2"/>
  <c r="K305" i="2"/>
  <c r="G306" i="2"/>
  <c r="I306" i="2"/>
  <c r="K306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G8" i="4"/>
  <c r="I8" i="4"/>
  <c r="K8" i="4"/>
  <c r="G9" i="4"/>
  <c r="I9" i="4"/>
  <c r="K9" i="4"/>
  <c r="G10" i="4"/>
  <c r="I10" i="4"/>
  <c r="K10" i="4"/>
  <c r="G13" i="4"/>
  <c r="I13" i="4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I29" i="4"/>
  <c r="K29" i="4"/>
  <c r="G30" i="4"/>
  <c r="I30" i="4"/>
  <c r="K30" i="4"/>
  <c r="G31" i="4"/>
  <c r="I31" i="4"/>
  <c r="K31" i="4"/>
  <c r="G34" i="4"/>
  <c r="I34" i="4"/>
  <c r="K34" i="4"/>
  <c r="G35" i="4"/>
  <c r="I35" i="4"/>
  <c r="K35" i="4"/>
  <c r="G36" i="4"/>
  <c r="I36" i="4"/>
  <c r="K36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44" i="4"/>
  <c r="I44" i="4"/>
  <c r="K44" i="4"/>
  <c r="G8" i="5"/>
  <c r="I8" i="5"/>
  <c r="K8" i="5"/>
  <c r="G9" i="5"/>
  <c r="I9" i="5"/>
  <c r="K9" i="5"/>
  <c r="G10" i="5"/>
  <c r="I10" i="5"/>
  <c r="K10" i="5"/>
  <c r="G11" i="5"/>
  <c r="I11" i="5"/>
  <c r="K11" i="5"/>
  <c r="G14" i="5"/>
  <c r="I14" i="5"/>
  <c r="K14" i="5"/>
  <c r="G15" i="5"/>
  <c r="I15" i="5"/>
  <c r="K15" i="5"/>
  <c r="G16" i="5"/>
  <c r="I16" i="5"/>
  <c r="K16" i="5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K12" i="5" l="1"/>
  <c r="X12" i="5" s="1"/>
  <c r="G32" i="4"/>
  <c r="Z32" i="4" s="1"/>
  <c r="I11" i="4"/>
  <c r="Y11" i="4" s="1"/>
  <c r="I185" i="2"/>
  <c r="Y185" i="2" s="1"/>
  <c r="I164" i="2"/>
  <c r="Y164" i="2" s="1"/>
  <c r="G27" i="2"/>
  <c r="Z27" i="2" s="1"/>
  <c r="I152" i="2"/>
  <c r="Y152" i="2" s="1"/>
  <c r="I218" i="2"/>
  <c r="Y218" i="2" s="1"/>
  <c r="I53" i="3"/>
  <c r="Y53" i="3" s="1"/>
  <c r="I307" i="2"/>
  <c r="Y307" i="2" s="1"/>
  <c r="K297" i="2"/>
  <c r="X297" i="2" s="1"/>
  <c r="G70" i="2"/>
  <c r="Z70" i="2" s="1"/>
  <c r="I267" i="2"/>
  <c r="Y267" i="2" s="1"/>
  <c r="K252" i="2"/>
  <c r="X252" i="2" s="1"/>
  <c r="K70" i="2"/>
  <c r="X70" i="2" s="1"/>
  <c r="I12" i="5"/>
  <c r="Y12" i="5" s="1"/>
  <c r="I18" i="5" s="1"/>
  <c r="K11" i="4"/>
  <c r="X11" i="4" s="1"/>
  <c r="G297" i="2"/>
  <c r="Z297" i="2" s="1"/>
  <c r="G12" i="5"/>
  <c r="Z12" i="5" s="1"/>
  <c r="K79" i="3"/>
  <c r="X79" i="3" s="1"/>
  <c r="K26" i="3"/>
  <c r="X26" i="3" s="1"/>
  <c r="K218" i="2"/>
  <c r="X218" i="2" s="1"/>
  <c r="K198" i="2"/>
  <c r="X198" i="2" s="1"/>
  <c r="I87" i="2"/>
  <c r="Y87" i="2" s="1"/>
  <c r="G26" i="3"/>
  <c r="Z26" i="3" s="1"/>
  <c r="G87" i="2"/>
  <c r="Z87" i="2" s="1"/>
  <c r="G280" i="2"/>
  <c r="Z280" i="2" s="1"/>
  <c r="G218" i="2"/>
  <c r="Z218" i="2" s="1"/>
  <c r="G252" i="2"/>
  <c r="Z252" i="2" s="1"/>
  <c r="I252" i="2"/>
  <c r="Y252" i="2" s="1"/>
  <c r="K152" i="2"/>
  <c r="X152" i="2" s="1"/>
  <c r="I104" i="2"/>
  <c r="Y104" i="2" s="1"/>
  <c r="K87" i="2"/>
  <c r="X87" i="2" s="1"/>
  <c r="K45" i="4"/>
  <c r="X45" i="4" s="1"/>
  <c r="I32" i="4"/>
  <c r="Y32" i="4" s="1"/>
  <c r="K94" i="3"/>
  <c r="X94" i="3" s="1"/>
  <c r="I94" i="3"/>
  <c r="Y94" i="3" s="1"/>
  <c r="K164" i="2"/>
  <c r="X164" i="2" s="1"/>
  <c r="G104" i="2"/>
  <c r="Z104" i="2" s="1"/>
  <c r="I45" i="4"/>
  <c r="Y45" i="4" s="1"/>
  <c r="G45" i="4"/>
  <c r="Z45" i="4" s="1"/>
  <c r="K25" i="4"/>
  <c r="X25" i="4" s="1"/>
  <c r="I17" i="4"/>
  <c r="Y17" i="4" s="1"/>
  <c r="K17" i="4"/>
  <c r="X17" i="4" s="1"/>
  <c r="K46" i="4" s="1"/>
  <c r="G79" i="3"/>
  <c r="Z79" i="3" s="1"/>
  <c r="K53" i="3"/>
  <c r="X53" i="3" s="1"/>
  <c r="K20" i="6"/>
  <c r="X20" i="6" s="1"/>
  <c r="K21" i="6" s="1"/>
  <c r="I20" i="6"/>
  <c r="Y20" i="6" s="1"/>
  <c r="I21" i="6" s="1"/>
  <c r="K17" i="5"/>
  <c r="X17" i="5" s="1"/>
  <c r="G17" i="5"/>
  <c r="Z17" i="5" s="1"/>
  <c r="K37" i="4"/>
  <c r="X37" i="4" s="1"/>
  <c r="I37" i="4"/>
  <c r="Y37" i="4" s="1"/>
  <c r="I25" i="4"/>
  <c r="Y25" i="4" s="1"/>
  <c r="G11" i="4"/>
  <c r="Z11" i="4" s="1"/>
  <c r="K104" i="3"/>
  <c r="X104" i="3" s="1"/>
  <c r="I104" i="3"/>
  <c r="Y104" i="3" s="1"/>
  <c r="G104" i="3"/>
  <c r="Z104" i="3" s="1"/>
  <c r="I79" i="3"/>
  <c r="Y79" i="3" s="1"/>
  <c r="K307" i="2"/>
  <c r="X307" i="2" s="1"/>
  <c r="I280" i="2"/>
  <c r="Y280" i="2" s="1"/>
  <c r="G267" i="2"/>
  <c r="Z267" i="2" s="1"/>
  <c r="K267" i="2"/>
  <c r="X267" i="2" s="1"/>
  <c r="K185" i="2"/>
  <c r="X185" i="2" s="1"/>
  <c r="I70" i="2"/>
  <c r="Y70" i="2" s="1"/>
  <c r="G20" i="6"/>
  <c r="Z20" i="6" s="1"/>
  <c r="G21" i="6" s="1"/>
  <c r="H35" i="1" s="1"/>
  <c r="I35" i="1" s="1"/>
  <c r="F35" i="1" s="1"/>
  <c r="I17" i="5"/>
  <c r="Y17" i="5" s="1"/>
  <c r="G37" i="4"/>
  <c r="Z37" i="4" s="1"/>
  <c r="G17" i="4"/>
  <c r="Z17" i="4" s="1"/>
  <c r="K32" i="4"/>
  <c r="X32" i="4" s="1"/>
  <c r="G25" i="4"/>
  <c r="Z25" i="4" s="1"/>
  <c r="G53" i="3"/>
  <c r="Z53" i="3" s="1"/>
  <c r="I26" i="3"/>
  <c r="Y26" i="3" s="1"/>
  <c r="G94" i="3"/>
  <c r="Z94" i="3" s="1"/>
  <c r="I198" i="2"/>
  <c r="Y198" i="2" s="1"/>
  <c r="G198" i="2"/>
  <c r="Z198" i="2" s="1"/>
  <c r="G308" i="2" s="1"/>
  <c r="H31" i="1" s="1"/>
  <c r="G185" i="2"/>
  <c r="Z185" i="2" s="1"/>
  <c r="G164" i="2"/>
  <c r="Z164" i="2" s="1"/>
  <c r="G152" i="2"/>
  <c r="Z152" i="2" s="1"/>
  <c r="G307" i="2"/>
  <c r="Z307" i="2" s="1"/>
  <c r="H20" i="1"/>
  <c r="K18" i="5"/>
  <c r="K105" i="3" l="1"/>
  <c r="G18" i="5"/>
  <c r="H34" i="1" s="1"/>
  <c r="I34" i="1" s="1"/>
  <c r="F34" i="1" s="1"/>
  <c r="K308" i="2"/>
  <c r="I308" i="2"/>
  <c r="I46" i="4"/>
  <c r="I105" i="3"/>
  <c r="G46" i="4"/>
  <c r="H33" i="1" s="1"/>
  <c r="I33" i="1" s="1"/>
  <c r="F33" i="1" s="1"/>
  <c r="G105" i="3"/>
  <c r="H32" i="1" s="1"/>
  <c r="I32" i="1" s="1"/>
  <c r="F32" i="1" s="1"/>
  <c r="I31" i="1"/>
  <c r="H36" i="1" l="1"/>
  <c r="H21" i="1" s="1"/>
  <c r="F31" i="1"/>
  <c r="F36" i="1" s="1"/>
  <c r="I36" i="1"/>
  <c r="H22" i="1" s="1"/>
  <c r="H23" i="1" s="1"/>
</calcChain>
</file>

<file path=xl/sharedStrings.xml><?xml version="1.0" encoding="utf-8"?>
<sst xmlns="http://schemas.openxmlformats.org/spreadsheetml/2006/main" count="1289" uniqueCount="518">
  <si>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</si>
  <si>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</si>
  <si>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</si>
  <si>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</si>
  <si>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</si>
  <si>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</si>
  <si>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</si>
  <si>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</si>
  <si>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</si>
  <si>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</si>
  <si>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</si>
  <si>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</si>
  <si>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</si>
  <si>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</si>
  <si>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</si>
  <si>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</si>
  <si>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</si>
  <si>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</si>
  <si>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</si>
  <si>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</si>
  <si>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</si>
  <si>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</si>
  <si>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</si>
  <si>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</si>
  <si>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</si>
  <si>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</si>
  <si>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</si>
  <si>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</si>
  <si>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</si>
  <si>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</si>
  <si>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</si>
  <si>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</si>
  <si>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</si>
  <si>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</si>
  <si>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</si>
  <si>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</si>
  <si>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</si>
  <si>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</si>
  <si>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</si>
  <si>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</si>
  <si>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</si>
  <si>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</si>
  <si>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</si>
  <si>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</si>
  <si>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1.NP:</t>
  </si>
  <si>
    <t>2,65*(1,075+0,075+0,225)</t>
  </si>
  <si>
    <t>2.NP:</t>
  </si>
  <si>
    <t>2,5*(0,55+0,075+0,3)</t>
  </si>
  <si>
    <t>3.NP:</t>
  </si>
  <si>
    <t>342264051RT3</t>
  </si>
  <si>
    <t>Podhled sádrokartonový na zavěšenou ocel. konstr. desky standard impreg. tl. 12,5 mm, bez izolace</t>
  </si>
  <si>
    <t>2,05*3,47-0,625*0,375</t>
  </si>
  <si>
    <t>342948111R00</t>
  </si>
  <si>
    <t>Ukotvení příček k cihel.konstr. kotvami na hmožd.</t>
  </si>
  <si>
    <t>m</t>
  </si>
  <si>
    <t>2*2,65</t>
  </si>
  <si>
    <t>2*2,5</t>
  </si>
  <si>
    <t>61</t>
  </si>
  <si>
    <t>Upravy povrchů vnitřní</t>
  </si>
  <si>
    <t>602011102R00</t>
  </si>
  <si>
    <t>Postřik cementový ručně</t>
  </si>
  <si>
    <t>2,65*(1,075+2*0,075+0,225)</t>
  </si>
  <si>
    <t>2,5*(0,55+2*0,075+0,3)</t>
  </si>
  <si>
    <t>602011118RT1</t>
  </si>
  <si>
    <t>Omítka jádrová vápenná ručně tloušťka vrstvy 10 mm</t>
  </si>
  <si>
    <t>602011141RT1</t>
  </si>
  <si>
    <t>Štuk vnitřní ručně tloušťka vrstvy 2 mm</t>
  </si>
  <si>
    <t>(2,5-2,0)*(2*3,47+2*2,05)</t>
  </si>
  <si>
    <t>611901111R00</t>
  </si>
  <si>
    <t>Ubroušení výstupků povrchů</t>
  </si>
  <si>
    <t>2,47*2,05</t>
  </si>
  <si>
    <t>2,0*(2*3,47+2*2,05-0,9-0,375-0,625)</t>
  </si>
  <si>
    <t>612403399R00</t>
  </si>
  <si>
    <t>Hrubá výplň rýh ve stěnách maltou</t>
  </si>
  <si>
    <t>0,15*2*2,5</t>
  </si>
  <si>
    <t>612409991R00</t>
  </si>
  <si>
    <t>Začištění omítek kolem oken,dveří apod.</t>
  </si>
  <si>
    <t>2*2,65+1,075+2*0,075+0,225</t>
  </si>
  <si>
    <t>612421221R00</t>
  </si>
  <si>
    <t>Oprava vápen.omítek stěn do 10 % pl. - hladkých</t>
  </si>
  <si>
    <t>2,5*(2*3,47+2*2,05-0,375-0,625)-0,9*2,0</t>
  </si>
  <si>
    <t>63</t>
  </si>
  <si>
    <t>Podlahy a podlahové konstrukce</t>
  </si>
  <si>
    <t>614471715R00</t>
  </si>
  <si>
    <t>Vyspravení beton. konstrukcí - adhézní můstek</t>
  </si>
  <si>
    <t>1,0*2,05</t>
  </si>
  <si>
    <t>631312141R00</t>
  </si>
  <si>
    <t>Doplnění rýh betonem v dosavadních mazaninách</t>
  </si>
  <si>
    <t>m3</t>
  </si>
  <si>
    <t>0,03*0,15*2,05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</si>
  <si>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</si>
  <si>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</si>
  <si>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</si>
  <si>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</si>
  <si>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</si>
  <si>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</si>
  <si>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</si>
  <si>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5536019601</t>
  </si>
  <si>
    <t>Dvířka revizní pro obkládání 400 x 400 mm</t>
  </si>
  <si>
    <t>5536019603</t>
  </si>
  <si>
    <t>Dvířka revizní 600 x 600 mm</t>
  </si>
  <si>
    <t>94</t>
  </si>
  <si>
    <t>Lešení a stavební výtahy</t>
  </si>
  <si>
    <t>941955001R00</t>
  </si>
  <si>
    <t>Lešení lehké pomocné, výška podlahy do 1,2 m</t>
  </si>
  <si>
    <t>1,0*1,1</t>
  </si>
  <si>
    <t>96</t>
  </si>
  <si>
    <t>Bourání konstrukcí</t>
  </si>
  <si>
    <t>962031132R00</t>
  </si>
  <si>
    <t>Bourání příček cihelných tl. 10 cm</t>
  </si>
  <si>
    <t>2,65*(1,15+0,3)</t>
  </si>
  <si>
    <t>2,5*(0,66+0,3+0,115)</t>
  </si>
  <si>
    <t>962031136R00</t>
  </si>
  <si>
    <t>Bourání příček z tvárnic tl. 15 cm</t>
  </si>
  <si>
    <t>2,5*2,05-0,9*2,0</t>
  </si>
  <si>
    <t>963016111R00</t>
  </si>
  <si>
    <t>DMTZ podhledu SDK, kovová kce., 1xoplášť.12,5 mm</t>
  </si>
  <si>
    <t>1,0*2,05-0,415*0,665+2,05*1,47</t>
  </si>
  <si>
    <t>965043331R00</t>
  </si>
  <si>
    <t>Bourání podkladů bet., potěr tl. 10 cm, pl. 4 m2 tl. cca 3cm</t>
  </si>
  <si>
    <t>0,03*(1,0*2,05-0,415*0,665)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</si>
  <si>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</si>
  <si>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</si>
  <si>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</si>
  <si>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</si>
  <si>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2</t>
  </si>
  <si>
    <t>968072455R00</t>
  </si>
  <si>
    <t>Vybourání kovových dveřních zárubní pl. do 2 m2</t>
  </si>
  <si>
    <t>0,9*2,0</t>
  </si>
  <si>
    <t>97</t>
  </si>
  <si>
    <t>Prorážení otvorů</t>
  </si>
  <si>
    <t>970241100R00</t>
  </si>
  <si>
    <t>Řezání prostého betonu hl. řezu 100 mm hl. 30mm</t>
  </si>
  <si>
    <t>2,05</t>
  </si>
  <si>
    <t>978059531R00</t>
  </si>
  <si>
    <t>Odsekání vnitřních obkladů stěn nad 2 m2</t>
  </si>
  <si>
    <t>2,0*(2*1,85+4*2,05-3*0,9+2*1,47)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</si>
  <si>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</si>
  <si>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</si>
  <si>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</si>
  <si>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</si>
  <si>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</si>
  <si>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</si>
  <si>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</si>
  <si>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</si>
  <si>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</si>
  <si>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(2,0-0,2)*(2*2,47+2,05-0,9)</t>
  </si>
  <si>
    <t>711401121R00</t>
  </si>
  <si>
    <t>Izolace vodotěsná pásy KERDI</t>
  </si>
  <si>
    <t>vč. lepidla</t>
  </si>
  <si>
    <t>2,0*(2*1,0+2,05)</t>
  </si>
  <si>
    <t>0,2*(2*2,47+2,05-0,9)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</si>
  <si>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</si>
  <si>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</si>
  <si>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</si>
  <si>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</si>
  <si>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</si>
  <si>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</si>
  <si>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</si>
  <si>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 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</si>
  <si>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</si>
  <si>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</si>
  <si>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</si>
  <si>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</si>
  <si>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</si>
  <si>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</si>
  <si>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771</t>
  </si>
  <si>
    <t>Podlahy z dlaždic a obklady</t>
  </si>
  <si>
    <t>771578011R00</t>
  </si>
  <si>
    <t>Spára podlaha - stěna, silikonem</t>
  </si>
  <si>
    <t>1,075+2*0,075+0,225</t>
  </si>
  <si>
    <t>771570012RAI</t>
  </si>
  <si>
    <t>Dlažba z dlaždic keramických 20 x 20 cm do tmele, dlažba ve specifikaci</t>
  </si>
  <si>
    <t>597642021</t>
  </si>
  <si>
    <t>Dlažba reliéfní 200x200x9 mm</t>
  </si>
  <si>
    <t>1,02*13,7583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</si>
  <si>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</si>
  <si>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</si>
  <si>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</si>
  <si>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</si>
  <si>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</si>
  <si>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</si>
  <si>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0,9</t>
  </si>
  <si>
    <t>781</t>
  </si>
  <si>
    <t>Obklady keramické</t>
  </si>
  <si>
    <t>781415015R00</t>
  </si>
  <si>
    <t>Montáž obkladů stěn, porovin.,tmel, 20x20,30x15 cm</t>
  </si>
  <si>
    <t>2,0*(2*3,47+2*2,05-0,9)</t>
  </si>
  <si>
    <t>781491001R00</t>
  </si>
  <si>
    <t>Montáž lišt k obkladům</t>
  </si>
  <si>
    <t>Kouty:</t>
  </si>
  <si>
    <t>2*3,47+2*2,05+5*2,0-0,9</t>
  </si>
  <si>
    <t>Mezisoučet</t>
  </si>
  <si>
    <t>Rohy:</t>
  </si>
  <si>
    <t>2,0</t>
  </si>
  <si>
    <t>5534365030</t>
  </si>
  <si>
    <t>Roh vnější 90° Schlüter</t>
  </si>
  <si>
    <t>1,05*4,0/2,5</t>
  </si>
  <si>
    <t>5534365050</t>
  </si>
  <si>
    <t>Vnitřní kout 90° Schlüter</t>
  </si>
  <si>
    <t>1,05*40,28</t>
  </si>
  <si>
    <t>597813600</t>
  </si>
  <si>
    <t>Obkládačka 20x20 bílá mat</t>
  </si>
  <si>
    <t>1,02*40,56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</si>
  <si>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</si>
  <si>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</si>
  <si>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</si>
  <si>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</si>
  <si>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</si>
  <si>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</si>
  <si>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</si>
  <si>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</si>
  <si>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</si>
  <si>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</si>
  <si>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</si>
  <si>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</si>
  <si>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</si>
  <si>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</si>
  <si>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</si>
  <si>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0,5*(2*2,65+1,075+2*0,075+0,225)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</si>
  <si>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</si>
  <si>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</si>
  <si>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</si>
  <si>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</si>
  <si>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</si>
  <si>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</si>
  <si>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</si>
  <si>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</si>
  <si>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</si>
  <si>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</si>
  <si>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</si>
  <si>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</si>
  <si>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</si>
  <si>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</si>
  <si>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</si>
  <si>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</si>
  <si>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</si>
  <si>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</si>
  <si>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</si>
  <si>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</si>
  <si>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</si>
  <si>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</si>
  <si>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</si>
  <si>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</si>
  <si>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</si>
  <si>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</si>
  <si>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</si>
  <si>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</si>
  <si>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</si>
  <si>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A13</t>
  </si>
  <si>
    <t>Stupačka A13</t>
  </si>
  <si>
    <t>A13 Stupačka A13</t>
  </si>
  <si>
    <t>13.1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</si>
  <si>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</si>
  <si>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</si>
  <si>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</si>
  <si>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</si>
  <si>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</si>
  <si>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</si>
  <si>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</si>
  <si>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</si>
  <si>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</si>
  <si>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</si>
  <si>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</si>
  <si>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</si>
  <si>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</si>
  <si>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</si>
  <si>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</si>
  <si>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</si>
  <si>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</si>
  <si>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</si>
  <si>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</si>
  <si>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</si>
  <si>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</si>
  <si>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</si>
  <si>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</si>
  <si>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</si>
  <si>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</si>
  <si>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</si>
  <si>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</si>
  <si>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</si>
  <si>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</si>
  <si>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</si>
  <si>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</si>
  <si>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</si>
  <si>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</si>
  <si>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</si>
  <si>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</si>
  <si>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</si>
  <si>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</si>
  <si>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</si>
  <si>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</si>
  <si>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</si>
  <si>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</si>
  <si>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</si>
  <si>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</si>
  <si>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</si>
  <si>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</si>
  <si>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</si>
  <si>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</si>
  <si>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</si>
  <si>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</si>
  <si>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</si>
  <si>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</si>
  <si>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</si>
  <si>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</si>
  <si>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</si>
  <si>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</si>
  <si>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</si>
  <si>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</si>
  <si>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</si>
  <si>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</si>
  <si>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</si>
  <si>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</si>
  <si>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</si>
  <si>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</si>
  <si>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</si>
  <si>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</si>
  <si>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</si>
  <si>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</si>
  <si>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</si>
  <si>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</si>
  <si>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</si>
  <si>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</si>
  <si>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</si>
  <si>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</si>
  <si>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</si>
  <si>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</si>
  <si>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</si>
  <si>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</si>
  <si>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</si>
  <si>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</si>
  <si>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</si>
  <si>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</si>
  <si>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</si>
  <si>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</si>
  <si>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</si>
  <si>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</si>
  <si>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</si>
  <si>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</si>
  <si>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</si>
  <si>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</si>
  <si>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</si>
  <si>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</si>
  <si>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</si>
  <si>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</si>
  <si>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</si>
  <si>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</si>
  <si>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</si>
  <si>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</si>
  <si>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</si>
  <si>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</si>
  <si>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</si>
  <si>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</si>
  <si>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</si>
  <si>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</si>
  <si>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</si>
  <si>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</si>
  <si>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</si>
  <si>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</si>
  <si>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</si>
  <si>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</si>
  <si>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</si>
  <si>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</si>
  <si>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</si>
  <si>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</si>
  <si>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</si>
  <si>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</si>
  <si>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</si>
  <si>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</si>
  <si>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</si>
  <si>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</si>
  <si>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</si>
  <si>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</si>
  <si>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</si>
  <si>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</si>
  <si>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</si>
  <si>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</si>
  <si>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</si>
  <si>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</si>
  <si>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</si>
  <si>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</si>
  <si>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</si>
  <si>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</si>
  <si>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</si>
  <si>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</si>
  <si>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</si>
  <si>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</si>
  <si>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</si>
  <si>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</si>
  <si>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</si>
  <si>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</si>
  <si>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</si>
  <si>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</si>
  <si>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</si>
  <si>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</si>
  <si>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</si>
  <si>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</si>
  <si>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13.4a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</si>
  <si>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</si>
  <si>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</si>
  <si>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</si>
  <si>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</si>
  <si>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</si>
  <si>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</si>
  <si>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</si>
  <si>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</si>
  <si>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</si>
  <si>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</si>
  <si>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</si>
  <si>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</si>
  <si>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</si>
  <si>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</si>
  <si>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</si>
  <si>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</si>
  <si>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</si>
  <si>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</si>
  <si>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</si>
  <si>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</si>
  <si>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</si>
  <si>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</si>
  <si>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</si>
  <si>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</si>
  <si>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</si>
  <si>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</si>
  <si>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</si>
  <si>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</si>
  <si>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</si>
  <si>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</si>
  <si>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</si>
  <si>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</si>
  <si>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</si>
  <si>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</si>
  <si>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</si>
  <si>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</si>
  <si>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</si>
  <si>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</si>
  <si>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</si>
  <si>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</si>
  <si>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</si>
  <si>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</si>
  <si>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</si>
  <si>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</si>
  <si>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</si>
  <si>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</si>
  <si>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</si>
  <si>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</si>
  <si>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C/svítidlo LED, 20 W, 2500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</si>
  <si>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</si>
  <si>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</si>
  <si>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</si>
  <si>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</si>
  <si>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</si>
  <si>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</si>
  <si>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</si>
  <si>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</si>
  <si>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</si>
  <si>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kapsy,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</si>
  <si>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</si>
  <si>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</si>
  <si>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</si>
  <si>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</si>
  <si>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</si>
  <si>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</si>
  <si>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</si>
  <si>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</si>
  <si>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13.4b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</si>
  <si>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</si>
  <si>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</si>
  <si>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</si>
  <si>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</si>
  <si>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</si>
  <si>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</si>
  <si>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</si>
  <si>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</si>
  <si>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</si>
  <si>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</si>
  <si>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</si>
  <si>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</si>
  <si>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</si>
  <si>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</si>
  <si>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</si>
  <si>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</si>
  <si>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</si>
  <si>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</si>
  <si>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13.4c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</si>
  <si>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</si>
  <si>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</si>
  <si>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</si>
  <si>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</si>
  <si>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</si>
  <si>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</si>
  <si>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</si>
  <si>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</si>
  <si>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</si>
  <si>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</si>
  <si>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</si>
  <si>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</si>
  <si>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</si>
  <si>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</si>
  <si>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</si>
  <si>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</si>
  <si>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</si>
  <si>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</si>
  <si>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</si>
  <si>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</si>
  <si>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</si>
  <si>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</si>
  <si>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</si>
  <si>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</si>
  <si>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</si>
  <si>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</si>
  <si>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</si>
  <si>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</si>
  <si>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13.5 Ostatní a vedlejší náklady</t>
  </si>
  <si>
    <t>Oprava koupelen v domově pro seniory U Moravy, KM</t>
  </si>
  <si>
    <t>NC-725244315</t>
  </si>
  <si>
    <t>Závěs gumový bílý na bílé tyči dl. 1650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</si>
</sst>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3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 CE"/>
      <family val="2"/>
      <charset val="238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4" fontId="30" fillId="5" borderId="28" xfId="1" applyNumberFormat="1" applyFont="1" applyFill="1" applyBorder="1" applyAlignment="1">
      <alignment horizontal="right" wrapText="1"/>
    </xf>
    <xf numFmtId="0" fontId="31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2" fillId="0" borderId="0" xfId="0" applyNumberFormat="1" applyFont="1" applyAlignment="1">
      <alignment horizontal="left"/>
    </xf>
    <xf numFmtId="49" fontId="32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8" fillId="0" borderId="0" xfId="1" applyFont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49" fontId="30" fillId="5" borderId="26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zoomScaleNormal="75" zoomScaleSheetLayoutView="75" workbookViewId="0">
      <selection activeCell="F22" sqref="F2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515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250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8">
        <f>H36</f>
        <v>0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70">
        <f>I36</f>
        <v>0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0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7" t="s">
        <v>10</v>
      </c>
      <c r="G29" s="155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249</v>
      </c>
      <c r="C30" s="49" t="s">
        <v>250</v>
      </c>
      <c r="D30" s="50"/>
      <c r="E30" s="51"/>
      <c r="F30" s="158"/>
      <c r="G30" s="52"/>
      <c r="H30" s="53"/>
      <c r="I30" s="53"/>
    </row>
    <row r="31" spans="2:11" x14ac:dyDescent="0.2">
      <c r="B31" s="145"/>
      <c r="C31" s="162" t="str">
        <f>'A13 13.1 '!D4</f>
        <v>13.1 Stavebně konstrukční část</v>
      </c>
      <c r="D31" s="146"/>
      <c r="E31" s="147"/>
      <c r="F31" s="159">
        <f t="shared" ref="F31:F34" si="0">G31+H31+I31</f>
        <v>0</v>
      </c>
      <c r="G31" s="148">
        <v>0</v>
      </c>
      <c r="H31" s="149">
        <f>'A13 13.1 '!G308</f>
        <v>0</v>
      </c>
      <c r="I31" s="149">
        <f>(G31*SazbaDPH1)/100+(H31*SazbaDPH2)/100</f>
        <v>0</v>
      </c>
    </row>
    <row r="32" spans="2:11" x14ac:dyDescent="0.2">
      <c r="B32" s="145"/>
      <c r="C32" s="162" t="str">
        <f>'A13 13.4a '!D4</f>
        <v>13.4a ZTI, ÚT</v>
      </c>
      <c r="D32" s="146"/>
      <c r="E32" s="147"/>
      <c r="F32" s="159">
        <f t="shared" si="0"/>
        <v>0</v>
      </c>
      <c r="G32" s="148">
        <v>0</v>
      </c>
      <c r="H32" s="149">
        <f>'A13 13.4a '!G105</f>
        <v>0</v>
      </c>
      <c r="I32" s="149">
        <f>(G32*SazbaDPH1)/100+(H32*SazbaDPH2)/100</f>
        <v>0</v>
      </c>
    </row>
    <row r="33" spans="2:10" x14ac:dyDescent="0.2">
      <c r="B33" s="145"/>
      <c r="C33" s="162" t="str">
        <f>'A13 13.4b '!D4</f>
        <v>13.4b Elektroinstalace</v>
      </c>
      <c r="D33" s="146"/>
      <c r="E33" s="147"/>
      <c r="F33" s="159">
        <f t="shared" si="0"/>
        <v>0</v>
      </c>
      <c r="G33" s="148">
        <v>0</v>
      </c>
      <c r="H33" s="149">
        <f>'A13 13.4b '!G46</f>
        <v>0</v>
      </c>
      <c r="I33" s="149">
        <f>(G33*SazbaDPH1)/100+(H33*SazbaDPH2)/100</f>
        <v>0</v>
      </c>
    </row>
    <row r="34" spans="2:10" x14ac:dyDescent="0.2">
      <c r="B34" s="145"/>
      <c r="C34" s="162" t="str">
        <f>'A13 13.4c '!D4</f>
        <v>13.4c VZT</v>
      </c>
      <c r="D34" s="146"/>
      <c r="E34" s="147"/>
      <c r="F34" s="159">
        <f t="shared" si="0"/>
        <v>0</v>
      </c>
      <c r="G34" s="148">
        <v>0</v>
      </c>
      <c r="H34" s="149">
        <f>'A13 13.4c '!G18</f>
        <v>0</v>
      </c>
      <c r="I34" s="149">
        <f>(G34*SazbaDPH1)/100+(H34*SazbaDPH2)/100</f>
        <v>0</v>
      </c>
    </row>
    <row r="35" spans="2:10" x14ac:dyDescent="0.2">
      <c r="B35" s="150"/>
      <c r="C35" s="163" t="str">
        <f>'A13 13.5 '!D4</f>
        <v>13.5 Ostatní a vedlejší náklady</v>
      </c>
      <c r="D35" s="151"/>
      <c r="E35" s="152"/>
      <c r="F35" s="160">
        <f t="shared" ref="F35" si="1">G35+H35+I35</f>
        <v>0</v>
      </c>
      <c r="G35" s="153">
        <v>0</v>
      </c>
      <c r="H35" s="154">
        <f>'A13 13.5 '!G21</f>
        <v>0</v>
      </c>
      <c r="I35" s="154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61">
        <f>SUM(F30:F35)</f>
        <v>0</v>
      </c>
      <c r="G36" s="156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286"/>
  <sheetViews>
    <sheetView showGridLines="0" showZeros="0" topLeftCell="A158" zoomScaleNormal="100" workbookViewId="0">
      <selection activeCell="E197" sqref="E197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252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8.2688000000000006</v>
      </c>
      <c r="F8" s="100"/>
      <c r="G8" s="101">
        <f>E8*F8</f>
        <v>0</v>
      </c>
      <c r="H8" s="102">
        <v>5.3200000000003897E-2</v>
      </c>
      <c r="I8" s="103">
        <f>E8*H8</f>
        <v>0.43990016000003224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 t="shared" ref="BD9:BD14" si="0"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3.6436999999999999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 t="shared" si="0"/>
        <v>1.NP: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2" t="s">
        <v>46</v>
      </c>
      <c r="D11" s="173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 t="shared" si="0"/>
        <v>2,65*(1,075+0,075+0,225)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2" t="s">
        <v>47</v>
      </c>
      <c r="D12" s="173"/>
      <c r="E12" s="109">
        <v>2.3125</v>
      </c>
      <c r="F12" s="110"/>
      <c r="G12" s="111"/>
      <c r="H12" s="112"/>
      <c r="I12" s="107"/>
      <c r="K12" s="107"/>
      <c r="M12" s="108" t="s">
        <v>47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 t="shared" si="0"/>
        <v>2.NP: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2" t="s">
        <v>48</v>
      </c>
      <c r="D13" s="173"/>
      <c r="E13" s="109">
        <v>0</v>
      </c>
      <c r="F13" s="110"/>
      <c r="G13" s="111"/>
      <c r="H13" s="112"/>
      <c r="I13" s="107"/>
      <c r="K13" s="107"/>
      <c r="M13" s="108" t="s">
        <v>48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 t="shared" si="0"/>
        <v>2,5*(0,55+0,075+0,3)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2" t="s">
        <v>47</v>
      </c>
      <c r="D14" s="173"/>
      <c r="E14" s="109">
        <v>2.3125</v>
      </c>
      <c r="F14" s="110"/>
      <c r="G14" s="111"/>
      <c r="H14" s="112"/>
      <c r="I14" s="107"/>
      <c r="K14" s="107"/>
      <c r="M14" s="108" t="s">
        <v>47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 t="shared" si="0"/>
        <v>3.NP:</v>
      </c>
      <c r="BE14" s="104"/>
      <c r="BF14" s="104"/>
      <c r="BG14" s="104"/>
      <c r="BH14" s="104"/>
      <c r="BI14" s="104"/>
      <c r="BJ14" s="104"/>
      <c r="BK14" s="104"/>
    </row>
    <row r="15" spans="1:104" ht="22.5" x14ac:dyDescent="0.2">
      <c r="A15" s="95">
        <v>2</v>
      </c>
      <c r="B15" s="96" t="s">
        <v>49</v>
      </c>
      <c r="C15" s="97" t="s">
        <v>50</v>
      </c>
      <c r="D15" s="98" t="s">
        <v>29</v>
      </c>
      <c r="E15" s="99">
        <v>13.7583</v>
      </c>
      <c r="F15" s="100"/>
      <c r="G15" s="101">
        <f>E15*F15</f>
        <v>0</v>
      </c>
      <c r="H15" s="102">
        <v>1.8599999999992199E-2</v>
      </c>
      <c r="I15" s="103">
        <f>E15*H15</f>
        <v>0.25590437999989268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ht="25.5" x14ac:dyDescent="0.2">
      <c r="A16" s="105"/>
      <c r="B16" s="106"/>
      <c r="C16" s="172" t="s">
        <v>46</v>
      </c>
      <c r="D16" s="173"/>
      <c r="E16" s="109">
        <v>0</v>
      </c>
      <c r="F16" s="110"/>
      <c r="G16" s="111"/>
      <c r="H16" s="112"/>
      <c r="I16" s="107"/>
      <c r="K16" s="107"/>
      <c r="M16" s="108" t="s">
        <v>46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>C15</f>
        <v>Podhled sádrokartonový na zavěšenou ocel. konstr. desky standard impreg. tl. 12,5 mm, bez izolace</v>
      </c>
      <c r="BE16" s="104"/>
      <c r="BF16" s="104"/>
      <c r="BG16" s="104"/>
      <c r="BH16" s="104"/>
      <c r="BI16" s="104"/>
      <c r="BJ16" s="104"/>
      <c r="BK16" s="104"/>
    </row>
    <row r="17" spans="1:104" x14ac:dyDescent="0.2">
      <c r="A17" s="105"/>
      <c r="B17" s="106"/>
      <c r="C17" s="172" t="s">
        <v>51</v>
      </c>
      <c r="D17" s="173"/>
      <c r="E17" s="109">
        <v>6.8791000000000002</v>
      </c>
      <c r="F17" s="110"/>
      <c r="G17" s="111"/>
      <c r="H17" s="112"/>
      <c r="I17" s="107"/>
      <c r="K17" s="107"/>
      <c r="M17" s="108" t="s">
        <v>51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>C16</f>
        <v>2.NP: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105"/>
      <c r="B18" s="106"/>
      <c r="C18" s="172" t="s">
        <v>48</v>
      </c>
      <c r="D18" s="173"/>
      <c r="E18" s="109">
        <v>0</v>
      </c>
      <c r="F18" s="110"/>
      <c r="G18" s="111"/>
      <c r="H18" s="112"/>
      <c r="I18" s="107"/>
      <c r="K18" s="107"/>
      <c r="M18" s="108" t="s">
        <v>48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>C17</f>
        <v>2,05*3,47-0,625*0,375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2" t="s">
        <v>51</v>
      </c>
      <c r="D19" s="173"/>
      <c r="E19" s="109">
        <v>6.8791000000000002</v>
      </c>
      <c r="F19" s="110"/>
      <c r="G19" s="111"/>
      <c r="H19" s="112"/>
      <c r="I19" s="107"/>
      <c r="K19" s="107"/>
      <c r="M19" s="108" t="s">
        <v>51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3.NP: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3</v>
      </c>
      <c r="B20" s="96" t="s">
        <v>52</v>
      </c>
      <c r="C20" s="97" t="s">
        <v>53</v>
      </c>
      <c r="D20" s="98" t="s">
        <v>54</v>
      </c>
      <c r="E20" s="99">
        <v>15.3</v>
      </c>
      <c r="F20" s="100"/>
      <c r="G20" s="101">
        <f>E20*F20</f>
        <v>0</v>
      </c>
      <c r="H20" s="102">
        <v>1.02000000000046E-3</v>
      </c>
      <c r="I20" s="103">
        <f>E20*H20</f>
        <v>1.5606000000007038E-2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105"/>
      <c r="B21" s="106"/>
      <c r="C21" s="172" t="s">
        <v>44</v>
      </c>
      <c r="D21" s="173"/>
      <c r="E21" s="109">
        <v>0</v>
      </c>
      <c r="F21" s="110"/>
      <c r="G21" s="111"/>
      <c r="H21" s="112"/>
      <c r="I21" s="107"/>
      <c r="K21" s="107"/>
      <c r="M21" s="108" t="s">
        <v>44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 t="shared" ref="BD21:BD26" si="1">C20</f>
        <v>Ukotvení příček k cihel.konstr. kotvami na hmožd.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105"/>
      <c r="B22" s="106"/>
      <c r="C22" s="172" t="s">
        <v>55</v>
      </c>
      <c r="D22" s="173"/>
      <c r="E22" s="109">
        <v>5.3</v>
      </c>
      <c r="F22" s="110"/>
      <c r="G22" s="111"/>
      <c r="H22" s="112"/>
      <c r="I22" s="107"/>
      <c r="K22" s="107"/>
      <c r="M22" s="108" t="s">
        <v>55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 t="shared" si="1"/>
        <v>1.NP: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05"/>
      <c r="B23" s="106"/>
      <c r="C23" s="172" t="s">
        <v>46</v>
      </c>
      <c r="D23" s="173"/>
      <c r="E23" s="109">
        <v>0</v>
      </c>
      <c r="F23" s="110"/>
      <c r="G23" s="111"/>
      <c r="H23" s="112"/>
      <c r="I23" s="107"/>
      <c r="K23" s="107"/>
      <c r="M23" s="108" t="s">
        <v>46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 t="shared" si="1"/>
        <v>2*2,65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2" t="s">
        <v>56</v>
      </c>
      <c r="D24" s="173"/>
      <c r="E24" s="109">
        <v>5</v>
      </c>
      <c r="F24" s="110"/>
      <c r="G24" s="111"/>
      <c r="H24" s="112"/>
      <c r="I24" s="107"/>
      <c r="K24" s="107"/>
      <c r="M24" s="108" t="s">
        <v>56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 t="shared" si="1"/>
        <v>2.NP: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105"/>
      <c r="B25" s="106"/>
      <c r="C25" s="172" t="s">
        <v>48</v>
      </c>
      <c r="D25" s="173"/>
      <c r="E25" s="109">
        <v>0</v>
      </c>
      <c r="F25" s="110"/>
      <c r="G25" s="111"/>
      <c r="H25" s="112"/>
      <c r="I25" s="107"/>
      <c r="K25" s="107"/>
      <c r="M25" s="108" t="s">
        <v>48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 t="shared" si="1"/>
        <v>2*2,5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05"/>
      <c r="B26" s="106"/>
      <c r="C26" s="172" t="s">
        <v>56</v>
      </c>
      <c r="D26" s="173"/>
      <c r="E26" s="109">
        <v>5</v>
      </c>
      <c r="F26" s="110"/>
      <c r="G26" s="111"/>
      <c r="H26" s="112"/>
      <c r="I26" s="107"/>
      <c r="K26" s="107"/>
      <c r="M26" s="108" t="s">
        <v>56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 t="shared" si="1"/>
        <v>3.NP: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14" t="s">
        <v>30</v>
      </c>
      <c r="B27" s="115" t="s">
        <v>40</v>
      </c>
      <c r="C27" s="116" t="s">
        <v>41</v>
      </c>
      <c r="D27" s="117"/>
      <c r="E27" s="118"/>
      <c r="F27" s="118"/>
      <c r="G27" s="119">
        <f>SUM(G7:G26)</f>
        <v>0</v>
      </c>
      <c r="H27" s="120"/>
      <c r="I27" s="121">
        <f>SUM(I7:I26)</f>
        <v>0.71141053999993187</v>
      </c>
      <c r="J27" s="122"/>
      <c r="K27" s="121">
        <f>SUM(K7:K26)</f>
        <v>0</v>
      </c>
      <c r="O27" s="94"/>
      <c r="X27" s="123">
        <f>K27</f>
        <v>0</v>
      </c>
      <c r="Y27" s="123">
        <f>I27</f>
        <v>0.71141053999993187</v>
      </c>
      <c r="Z27" s="124">
        <f>G27</f>
        <v>0</v>
      </c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25"/>
      <c r="BB27" s="125"/>
      <c r="BC27" s="125"/>
      <c r="BD27" s="125"/>
      <c r="BE27" s="125"/>
      <c r="BF27" s="125"/>
      <c r="BG27" s="104"/>
      <c r="BH27" s="104"/>
      <c r="BI27" s="104"/>
      <c r="BJ27" s="104"/>
      <c r="BK27" s="104"/>
    </row>
    <row r="28" spans="1:104" ht="14.25" customHeight="1" x14ac:dyDescent="0.2">
      <c r="A28" s="86" t="s">
        <v>27</v>
      </c>
      <c r="B28" s="87" t="s">
        <v>57</v>
      </c>
      <c r="C28" s="88" t="s">
        <v>58</v>
      </c>
      <c r="D28" s="89"/>
      <c r="E28" s="90"/>
      <c r="F28" s="90"/>
      <c r="G28" s="91"/>
      <c r="H28" s="92"/>
      <c r="I28" s="93"/>
      <c r="J28" s="92"/>
      <c r="K28" s="93"/>
      <c r="O28" s="94"/>
    </row>
    <row r="29" spans="1:104" x14ac:dyDescent="0.2">
      <c r="A29" s="95">
        <v>4</v>
      </c>
      <c r="B29" s="96" t="s">
        <v>59</v>
      </c>
      <c r="C29" s="97" t="s">
        <v>60</v>
      </c>
      <c r="D29" s="98" t="s">
        <v>29</v>
      </c>
      <c r="E29" s="99">
        <v>8.8424999999999994</v>
      </c>
      <c r="F29" s="100"/>
      <c r="G29" s="101">
        <f>E29*F29</f>
        <v>0</v>
      </c>
      <c r="H29" s="102">
        <v>5.0000000000025597E-3</v>
      </c>
      <c r="I29" s="103">
        <f>E29*H29</f>
        <v>4.421250000002263E-2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105"/>
      <c r="B30" s="106"/>
      <c r="C30" s="172" t="s">
        <v>44</v>
      </c>
      <c r="D30" s="173"/>
      <c r="E30" s="109">
        <v>0</v>
      </c>
      <c r="F30" s="110"/>
      <c r="G30" s="111"/>
      <c r="H30" s="112"/>
      <c r="I30" s="107"/>
      <c r="K30" s="107"/>
      <c r="M30" s="108" t="s">
        <v>44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ref="BD30:BD35" si="2">C29</f>
        <v>Postřik cementový ručně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105"/>
      <c r="B31" s="106"/>
      <c r="C31" s="172" t="s">
        <v>61</v>
      </c>
      <c r="D31" s="173"/>
      <c r="E31" s="109">
        <v>3.8424999999999998</v>
      </c>
      <c r="F31" s="110"/>
      <c r="G31" s="111"/>
      <c r="H31" s="112"/>
      <c r="I31" s="107"/>
      <c r="K31" s="107"/>
      <c r="M31" s="108" t="s">
        <v>61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 t="shared" si="2"/>
        <v>1.NP: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2" t="s">
        <v>46</v>
      </c>
      <c r="D32" s="173"/>
      <c r="E32" s="109">
        <v>0</v>
      </c>
      <c r="F32" s="110"/>
      <c r="G32" s="111"/>
      <c r="H32" s="112"/>
      <c r="I32" s="107"/>
      <c r="K32" s="107"/>
      <c r="M32" s="108" t="s">
        <v>46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 t="shared" si="2"/>
        <v>2,65*(1,075+2*0,075+0,225)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2" t="s">
        <v>62</v>
      </c>
      <c r="D33" s="173"/>
      <c r="E33" s="109">
        <v>2.5</v>
      </c>
      <c r="F33" s="110"/>
      <c r="G33" s="111"/>
      <c r="H33" s="112"/>
      <c r="I33" s="107"/>
      <c r="K33" s="107"/>
      <c r="M33" s="108" t="s">
        <v>62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 t="shared" si="2"/>
        <v>2.NP: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2" t="s">
        <v>48</v>
      </c>
      <c r="D34" s="173"/>
      <c r="E34" s="109">
        <v>0</v>
      </c>
      <c r="F34" s="110"/>
      <c r="G34" s="111"/>
      <c r="H34" s="112"/>
      <c r="I34" s="107"/>
      <c r="K34" s="107"/>
      <c r="M34" s="108" t="s">
        <v>48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si="2"/>
        <v>2,5*(0,55+2*0,075+0,3)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105"/>
      <c r="B35" s="106"/>
      <c r="C35" s="172" t="s">
        <v>62</v>
      </c>
      <c r="D35" s="173"/>
      <c r="E35" s="109">
        <v>2.5</v>
      </c>
      <c r="F35" s="110"/>
      <c r="G35" s="111"/>
      <c r="H35" s="112"/>
      <c r="I35" s="107"/>
      <c r="K35" s="107"/>
      <c r="M35" s="108" t="s">
        <v>62</v>
      </c>
      <c r="O35" s="9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13" t="str">
        <f t="shared" si="2"/>
        <v>3.NP:</v>
      </c>
      <c r="BE35" s="104"/>
      <c r="BF35" s="104"/>
      <c r="BG35" s="104"/>
      <c r="BH35" s="104"/>
      <c r="BI35" s="104"/>
      <c r="BJ35" s="104"/>
      <c r="BK35" s="104"/>
    </row>
    <row r="36" spans="1:104" x14ac:dyDescent="0.2">
      <c r="A36" s="95">
        <v>5</v>
      </c>
      <c r="B36" s="96" t="s">
        <v>63</v>
      </c>
      <c r="C36" s="97" t="s">
        <v>64</v>
      </c>
      <c r="D36" s="98" t="s">
        <v>29</v>
      </c>
      <c r="E36" s="99">
        <v>8.8424999999999994</v>
      </c>
      <c r="F36" s="100"/>
      <c r="G36" s="101">
        <f>E36*F36</f>
        <v>0</v>
      </c>
      <c r="H36" s="102">
        <v>1.47000000000048E-2</v>
      </c>
      <c r="I36" s="103">
        <f>E36*H36</f>
        <v>0.12998475000004242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05"/>
      <c r="B37" s="106"/>
      <c r="C37" s="172" t="s">
        <v>44</v>
      </c>
      <c r="D37" s="173"/>
      <c r="E37" s="109">
        <v>0</v>
      </c>
      <c r="F37" s="110"/>
      <c r="G37" s="111"/>
      <c r="H37" s="112"/>
      <c r="I37" s="107"/>
      <c r="K37" s="107"/>
      <c r="M37" s="108" t="s">
        <v>44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ref="BD37:BD42" si="3">C36</f>
        <v>Omítka jádrová vápenná ručně tloušťka vrstvy 10 mm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105"/>
      <c r="B38" s="106"/>
      <c r="C38" s="172" t="s">
        <v>61</v>
      </c>
      <c r="D38" s="173"/>
      <c r="E38" s="109">
        <v>3.8424999999999998</v>
      </c>
      <c r="F38" s="110"/>
      <c r="G38" s="111"/>
      <c r="H38" s="112"/>
      <c r="I38" s="107"/>
      <c r="K38" s="107"/>
      <c r="M38" s="108" t="s">
        <v>61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3"/>
        <v>1.NP: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2" t="s">
        <v>46</v>
      </c>
      <c r="D39" s="173"/>
      <c r="E39" s="109">
        <v>0</v>
      </c>
      <c r="F39" s="110"/>
      <c r="G39" s="111"/>
      <c r="H39" s="112"/>
      <c r="I39" s="107"/>
      <c r="K39" s="107"/>
      <c r="M39" s="108" t="s">
        <v>46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3"/>
        <v>2,65*(1,075+2*0,075+0,225)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2" t="s">
        <v>62</v>
      </c>
      <c r="D40" s="173"/>
      <c r="E40" s="109">
        <v>2.5</v>
      </c>
      <c r="F40" s="110"/>
      <c r="G40" s="111"/>
      <c r="H40" s="112"/>
      <c r="I40" s="107"/>
      <c r="K40" s="107"/>
      <c r="M40" s="108" t="s">
        <v>62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3"/>
        <v>2.NP: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2" t="s">
        <v>48</v>
      </c>
      <c r="D41" s="173"/>
      <c r="E41" s="109">
        <v>0</v>
      </c>
      <c r="F41" s="110"/>
      <c r="G41" s="111"/>
      <c r="H41" s="112"/>
      <c r="I41" s="107"/>
      <c r="K41" s="107"/>
      <c r="M41" s="108" t="s">
        <v>48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3"/>
        <v>2,5*(0,55+2*0,075+0,3)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105"/>
      <c r="B42" s="106"/>
      <c r="C42" s="172" t="s">
        <v>62</v>
      </c>
      <c r="D42" s="173"/>
      <c r="E42" s="109">
        <v>2.5</v>
      </c>
      <c r="F42" s="110"/>
      <c r="G42" s="111"/>
      <c r="H42" s="112"/>
      <c r="I42" s="107"/>
      <c r="K42" s="107"/>
      <c r="M42" s="108" t="s">
        <v>62</v>
      </c>
      <c r="O42" s="9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13" t="str">
        <f t="shared" si="3"/>
        <v>3.NP:</v>
      </c>
      <c r="BE42" s="104"/>
      <c r="BF42" s="104"/>
      <c r="BG42" s="104"/>
      <c r="BH42" s="104"/>
      <c r="BI42" s="104"/>
      <c r="BJ42" s="104"/>
      <c r="BK42" s="104"/>
    </row>
    <row r="43" spans="1:104" x14ac:dyDescent="0.2">
      <c r="A43" s="95">
        <v>6</v>
      </c>
      <c r="B43" s="96" t="s">
        <v>65</v>
      </c>
      <c r="C43" s="97" t="s">
        <v>66</v>
      </c>
      <c r="D43" s="98" t="s">
        <v>29</v>
      </c>
      <c r="E43" s="99">
        <v>14.8825</v>
      </c>
      <c r="F43" s="100"/>
      <c r="G43" s="101">
        <f>E43*F43</f>
        <v>0</v>
      </c>
      <c r="H43" s="102">
        <v>2.5000000000012798E-3</v>
      </c>
      <c r="I43" s="103">
        <f>E43*H43</f>
        <v>3.720625000001905E-2</v>
      </c>
      <c r="J43" s="102">
        <v>0</v>
      </c>
      <c r="K43" s="103">
        <f>E43*J43</f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105"/>
      <c r="B44" s="106"/>
      <c r="C44" s="172" t="s">
        <v>44</v>
      </c>
      <c r="D44" s="173"/>
      <c r="E44" s="109">
        <v>0</v>
      </c>
      <c r="F44" s="110"/>
      <c r="G44" s="111"/>
      <c r="H44" s="112"/>
      <c r="I44" s="107"/>
      <c r="K44" s="107"/>
      <c r="M44" s="108" t="s">
        <v>44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ref="BD44:BD49" si="4">C43</f>
        <v>Štuk vnitřní ručně tloušťka vrstvy 2 mm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2" t="s">
        <v>61</v>
      </c>
      <c r="D45" s="173"/>
      <c r="E45" s="109">
        <v>3.8424999999999998</v>
      </c>
      <c r="F45" s="110"/>
      <c r="G45" s="111"/>
      <c r="H45" s="112"/>
      <c r="I45" s="107"/>
      <c r="K45" s="107"/>
      <c r="M45" s="108" t="s">
        <v>61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4"/>
        <v>1.NP:</v>
      </c>
      <c r="BE45" s="104"/>
      <c r="BF45" s="104"/>
      <c r="BG45" s="104"/>
      <c r="BH45" s="104"/>
      <c r="BI45" s="104"/>
      <c r="BJ45" s="104"/>
      <c r="BK45" s="104"/>
    </row>
    <row r="46" spans="1:104" x14ac:dyDescent="0.2">
      <c r="A46" s="105"/>
      <c r="B46" s="106"/>
      <c r="C46" s="172" t="s">
        <v>46</v>
      </c>
      <c r="D46" s="173"/>
      <c r="E46" s="109">
        <v>0</v>
      </c>
      <c r="F46" s="110"/>
      <c r="G46" s="111"/>
      <c r="H46" s="112"/>
      <c r="I46" s="107"/>
      <c r="K46" s="107"/>
      <c r="M46" s="108" t="s">
        <v>46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si="4"/>
        <v>2,65*(1,075+2*0,075+0,225)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2" t="s">
        <v>67</v>
      </c>
      <c r="D47" s="173"/>
      <c r="E47" s="109">
        <v>5.52</v>
      </c>
      <c r="F47" s="110"/>
      <c r="G47" s="111"/>
      <c r="H47" s="112"/>
      <c r="I47" s="107"/>
      <c r="K47" s="107"/>
      <c r="M47" s="108" t="s">
        <v>67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4"/>
        <v>2.NP: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2" t="s">
        <v>48</v>
      </c>
      <c r="D48" s="173"/>
      <c r="E48" s="109">
        <v>0</v>
      </c>
      <c r="F48" s="110"/>
      <c r="G48" s="111"/>
      <c r="H48" s="112"/>
      <c r="I48" s="107"/>
      <c r="K48" s="107"/>
      <c r="M48" s="108" t="s">
        <v>48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4"/>
        <v>(2,5-2,0)*(2*3,47+2*2,05)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2" t="s">
        <v>67</v>
      </c>
      <c r="D49" s="173"/>
      <c r="E49" s="109">
        <v>5.52</v>
      </c>
      <c r="F49" s="110"/>
      <c r="G49" s="111"/>
      <c r="H49" s="112"/>
      <c r="I49" s="107"/>
      <c r="K49" s="107"/>
      <c r="M49" s="108" t="s">
        <v>67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4"/>
        <v>3.NP: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95">
        <v>7</v>
      </c>
      <c r="B50" s="96" t="s">
        <v>68</v>
      </c>
      <c r="C50" s="97" t="s">
        <v>69</v>
      </c>
      <c r="D50" s="98" t="s">
        <v>29</v>
      </c>
      <c r="E50" s="99">
        <v>46.686999999999998</v>
      </c>
      <c r="F50" s="100"/>
      <c r="G50" s="101">
        <f>E50*F50</f>
        <v>0</v>
      </c>
      <c r="H50" s="102">
        <v>5.0299999999978704E-3</v>
      </c>
      <c r="I50" s="103">
        <f>E50*H50</f>
        <v>0.23483560999990055</v>
      </c>
      <c r="J50" s="102">
        <v>0</v>
      </c>
      <c r="K50" s="103">
        <f>E50*J50</f>
        <v>0</v>
      </c>
      <c r="O50" s="94"/>
      <c r="Z50" s="104"/>
      <c r="AA50" s="104">
        <v>1</v>
      </c>
      <c r="AB50" s="104">
        <v>1</v>
      </c>
      <c r="AC50" s="104">
        <v>1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1</v>
      </c>
      <c r="CZ50" s="61">
        <v>1</v>
      </c>
    </row>
    <row r="51" spans="1:104" x14ac:dyDescent="0.2">
      <c r="A51" s="105"/>
      <c r="B51" s="106"/>
      <c r="C51" s="172" t="s">
        <v>46</v>
      </c>
      <c r="D51" s="173"/>
      <c r="E51" s="109">
        <v>0</v>
      </c>
      <c r="F51" s="110"/>
      <c r="G51" s="111"/>
      <c r="H51" s="112"/>
      <c r="I51" s="107"/>
      <c r="K51" s="107"/>
      <c r="M51" s="108" t="s">
        <v>46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 t="shared" ref="BD51:BD56" si="5">C50</f>
        <v>Ubroušení výstupků povrchů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105"/>
      <c r="B52" s="106"/>
      <c r="C52" s="172" t="s">
        <v>70</v>
      </c>
      <c r="D52" s="173"/>
      <c r="E52" s="109">
        <v>5.0635000000000003</v>
      </c>
      <c r="F52" s="110"/>
      <c r="G52" s="111"/>
      <c r="H52" s="112"/>
      <c r="I52" s="107"/>
      <c r="K52" s="107"/>
      <c r="M52" s="108" t="s">
        <v>70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 t="shared" si="5"/>
        <v>2.NP: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2" t="s">
        <v>71</v>
      </c>
      <c r="D53" s="173"/>
      <c r="E53" s="109">
        <v>18.28</v>
      </c>
      <c r="F53" s="110"/>
      <c r="G53" s="111"/>
      <c r="H53" s="112"/>
      <c r="I53" s="107"/>
      <c r="K53" s="107"/>
      <c r="M53" s="108" t="s">
        <v>71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 t="shared" si="5"/>
        <v>2,47*2,05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2" t="s">
        <v>48</v>
      </c>
      <c r="D54" s="173"/>
      <c r="E54" s="109">
        <v>0</v>
      </c>
      <c r="F54" s="110"/>
      <c r="G54" s="111"/>
      <c r="H54" s="112"/>
      <c r="I54" s="107"/>
      <c r="K54" s="107"/>
      <c r="M54" s="108" t="s">
        <v>48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 t="shared" si="5"/>
        <v>2,0*(2*3,47+2*2,05-0,9-0,375-0,625)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105"/>
      <c r="B55" s="106"/>
      <c r="C55" s="172" t="s">
        <v>70</v>
      </c>
      <c r="D55" s="173"/>
      <c r="E55" s="109">
        <v>5.0635000000000003</v>
      </c>
      <c r="F55" s="110"/>
      <c r="G55" s="111"/>
      <c r="H55" s="112"/>
      <c r="I55" s="107"/>
      <c r="K55" s="107"/>
      <c r="M55" s="108" t="s">
        <v>70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si="5"/>
        <v>3.NP: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71</v>
      </c>
      <c r="D56" s="173"/>
      <c r="E56" s="109">
        <v>18.28</v>
      </c>
      <c r="F56" s="110"/>
      <c r="G56" s="111"/>
      <c r="H56" s="112"/>
      <c r="I56" s="107"/>
      <c r="K56" s="107"/>
      <c r="M56" s="108" t="s">
        <v>71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5"/>
        <v>2,47*2,05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8</v>
      </c>
      <c r="B57" s="96" t="s">
        <v>72</v>
      </c>
      <c r="C57" s="97" t="s">
        <v>73</v>
      </c>
      <c r="D57" s="98" t="s">
        <v>29</v>
      </c>
      <c r="E57" s="99">
        <v>1.5</v>
      </c>
      <c r="F57" s="100"/>
      <c r="G57" s="101">
        <f>E57*F57</f>
        <v>0</v>
      </c>
      <c r="H57" s="102">
        <v>0.107120000000009</v>
      </c>
      <c r="I57" s="103">
        <f>E57*H57</f>
        <v>0.16068000000001351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1</v>
      </c>
      <c r="AC57" s="104">
        <v>1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1</v>
      </c>
      <c r="CZ57" s="61">
        <v>1</v>
      </c>
    </row>
    <row r="58" spans="1:104" x14ac:dyDescent="0.2">
      <c r="A58" s="105"/>
      <c r="B58" s="106"/>
      <c r="C58" s="172" t="s">
        <v>46</v>
      </c>
      <c r="D58" s="173"/>
      <c r="E58" s="109">
        <v>0</v>
      </c>
      <c r="F58" s="110"/>
      <c r="G58" s="111"/>
      <c r="H58" s="112"/>
      <c r="I58" s="107"/>
      <c r="K58" s="107"/>
      <c r="M58" s="108" t="s">
        <v>46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>C57</f>
        <v>Hrubá výplň rýh ve stěnách maltou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74</v>
      </c>
      <c r="D59" s="173"/>
      <c r="E59" s="109">
        <v>0.75</v>
      </c>
      <c r="F59" s="110"/>
      <c r="G59" s="111"/>
      <c r="H59" s="112"/>
      <c r="I59" s="107"/>
      <c r="K59" s="107"/>
      <c r="M59" s="108" t="s">
        <v>74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>C58</f>
        <v>2.NP: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2" t="s">
        <v>48</v>
      </c>
      <c r="D60" s="173"/>
      <c r="E60" s="109">
        <v>0</v>
      </c>
      <c r="F60" s="110"/>
      <c r="G60" s="111"/>
      <c r="H60" s="112"/>
      <c r="I60" s="107"/>
      <c r="K60" s="107"/>
      <c r="M60" s="108" t="s">
        <v>48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>C59</f>
        <v>0,15*2*2,5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105"/>
      <c r="B61" s="106"/>
      <c r="C61" s="172" t="s">
        <v>74</v>
      </c>
      <c r="D61" s="173"/>
      <c r="E61" s="109">
        <v>0.75</v>
      </c>
      <c r="F61" s="110"/>
      <c r="G61" s="111"/>
      <c r="H61" s="112"/>
      <c r="I61" s="107"/>
      <c r="K61" s="107"/>
      <c r="M61" s="108" t="s">
        <v>74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>C60</f>
        <v>3.NP: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95">
        <v>9</v>
      </c>
      <c r="B62" s="96" t="s">
        <v>75</v>
      </c>
      <c r="C62" s="97" t="s">
        <v>76</v>
      </c>
      <c r="D62" s="98" t="s">
        <v>54</v>
      </c>
      <c r="E62" s="99">
        <v>6.75</v>
      </c>
      <c r="F62" s="100"/>
      <c r="G62" s="101">
        <f>E62*F62</f>
        <v>0</v>
      </c>
      <c r="H62" s="102">
        <v>4.3099999999967097E-3</v>
      </c>
      <c r="I62" s="103">
        <f>E62*H62</f>
        <v>2.9092499999977789E-2</v>
      </c>
      <c r="J62" s="102">
        <v>0</v>
      </c>
      <c r="K62" s="103">
        <f>E62*J62</f>
        <v>0</v>
      </c>
      <c r="O62" s="94"/>
      <c r="Z62" s="104"/>
      <c r="AA62" s="104">
        <v>1</v>
      </c>
      <c r="AB62" s="104">
        <v>1</v>
      </c>
      <c r="AC62" s="104">
        <v>1</v>
      </c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  <c r="CA62" s="104">
        <v>1</v>
      </c>
      <c r="CB62" s="104">
        <v>1</v>
      </c>
      <c r="CZ62" s="61">
        <v>1</v>
      </c>
    </row>
    <row r="63" spans="1:104" x14ac:dyDescent="0.2">
      <c r="A63" s="105"/>
      <c r="B63" s="106"/>
      <c r="C63" s="172" t="s">
        <v>44</v>
      </c>
      <c r="D63" s="173"/>
      <c r="E63" s="109">
        <v>0</v>
      </c>
      <c r="F63" s="110"/>
      <c r="G63" s="111"/>
      <c r="H63" s="112"/>
      <c r="I63" s="107"/>
      <c r="K63" s="107"/>
      <c r="M63" s="108" t="s">
        <v>44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>C62</f>
        <v>Začištění omítek kolem oken,dveří apod.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2" t="s">
        <v>77</v>
      </c>
      <c r="D64" s="173"/>
      <c r="E64" s="109">
        <v>6.75</v>
      </c>
      <c r="F64" s="110"/>
      <c r="G64" s="111"/>
      <c r="H64" s="112"/>
      <c r="I64" s="107"/>
      <c r="K64" s="107"/>
      <c r="M64" s="108" t="s">
        <v>77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>C63</f>
        <v>1.NP: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95">
        <v>10</v>
      </c>
      <c r="B65" s="96" t="s">
        <v>78</v>
      </c>
      <c r="C65" s="97" t="s">
        <v>79</v>
      </c>
      <c r="D65" s="98" t="s">
        <v>29</v>
      </c>
      <c r="E65" s="99">
        <v>46.6</v>
      </c>
      <c r="F65" s="100"/>
      <c r="G65" s="101">
        <f>E65*F65</f>
        <v>0</v>
      </c>
      <c r="H65" s="102">
        <v>5.33999999999679E-3</v>
      </c>
      <c r="I65" s="103">
        <f>E65*H65</f>
        <v>0.24884399999985043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1</v>
      </c>
      <c r="AC65" s="104">
        <v>1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1</v>
      </c>
      <c r="CZ65" s="61">
        <v>1</v>
      </c>
    </row>
    <row r="66" spans="1:104" x14ac:dyDescent="0.2">
      <c r="A66" s="105"/>
      <c r="B66" s="106"/>
      <c r="C66" s="172" t="s">
        <v>46</v>
      </c>
      <c r="D66" s="173"/>
      <c r="E66" s="109">
        <v>0</v>
      </c>
      <c r="F66" s="110"/>
      <c r="G66" s="111"/>
      <c r="H66" s="112"/>
      <c r="I66" s="107"/>
      <c r="K66" s="107"/>
      <c r="M66" s="108" t="s">
        <v>46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>C65</f>
        <v>Oprava vápen.omítek stěn do 10 % pl. - hladkých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105"/>
      <c r="B67" s="106"/>
      <c r="C67" s="172" t="s">
        <v>80</v>
      </c>
      <c r="D67" s="173"/>
      <c r="E67" s="109">
        <v>23.3</v>
      </c>
      <c r="F67" s="110"/>
      <c r="G67" s="111"/>
      <c r="H67" s="112"/>
      <c r="I67" s="107"/>
      <c r="K67" s="107"/>
      <c r="M67" s="108" t="s">
        <v>80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2.NP: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2" t="s">
        <v>48</v>
      </c>
      <c r="D68" s="173"/>
      <c r="E68" s="109">
        <v>0</v>
      </c>
      <c r="F68" s="110"/>
      <c r="G68" s="111"/>
      <c r="H68" s="112"/>
      <c r="I68" s="107"/>
      <c r="K68" s="107"/>
      <c r="M68" s="108" t="s">
        <v>48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2,5*(2*3,47+2*2,05-0,375-0,625)-0,9*2,0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105"/>
      <c r="B69" s="106"/>
      <c r="C69" s="172" t="s">
        <v>80</v>
      </c>
      <c r="D69" s="173"/>
      <c r="E69" s="109">
        <v>23.3</v>
      </c>
      <c r="F69" s="110"/>
      <c r="G69" s="111"/>
      <c r="H69" s="112"/>
      <c r="I69" s="107"/>
      <c r="K69" s="107"/>
      <c r="M69" s="108" t="s">
        <v>80</v>
      </c>
      <c r="O69" s="9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13" t="str">
        <f>C68</f>
        <v>3.NP:</v>
      </c>
      <c r="BE69" s="104"/>
      <c r="BF69" s="104"/>
      <c r="BG69" s="104"/>
      <c r="BH69" s="104"/>
      <c r="BI69" s="104"/>
      <c r="BJ69" s="104"/>
      <c r="BK69" s="104"/>
    </row>
    <row r="70" spans="1:104" x14ac:dyDescent="0.2">
      <c r="A70" s="114" t="s">
        <v>30</v>
      </c>
      <c r="B70" s="115" t="s">
        <v>57</v>
      </c>
      <c r="C70" s="116" t="s">
        <v>58</v>
      </c>
      <c r="D70" s="117"/>
      <c r="E70" s="118"/>
      <c r="F70" s="118"/>
      <c r="G70" s="119">
        <f>SUM(G28:G69)</f>
        <v>0</v>
      </c>
      <c r="H70" s="120"/>
      <c r="I70" s="121">
        <f>SUM(I28:I69)</f>
        <v>0.88485560999982638</v>
      </c>
      <c r="J70" s="122"/>
      <c r="K70" s="121">
        <f>SUM(K28:K69)</f>
        <v>0</v>
      </c>
      <c r="O70" s="94"/>
      <c r="X70" s="123">
        <f>K70</f>
        <v>0</v>
      </c>
      <c r="Y70" s="123">
        <f>I70</f>
        <v>0.88485560999982638</v>
      </c>
      <c r="Z70" s="124">
        <f>G70</f>
        <v>0</v>
      </c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25"/>
      <c r="BB70" s="125"/>
      <c r="BC70" s="125"/>
      <c r="BD70" s="125"/>
      <c r="BE70" s="125"/>
      <c r="BF70" s="125"/>
      <c r="BG70" s="104"/>
      <c r="BH70" s="104"/>
      <c r="BI70" s="104"/>
      <c r="BJ70" s="104"/>
      <c r="BK70" s="104"/>
    </row>
    <row r="71" spans="1:104" ht="14.25" customHeight="1" x14ac:dyDescent="0.2">
      <c r="A71" s="86" t="s">
        <v>27</v>
      </c>
      <c r="B71" s="87" t="s">
        <v>81</v>
      </c>
      <c r="C71" s="88" t="s">
        <v>82</v>
      </c>
      <c r="D71" s="89"/>
      <c r="E71" s="90"/>
      <c r="F71" s="90"/>
      <c r="G71" s="91"/>
      <c r="H71" s="92"/>
      <c r="I71" s="93"/>
      <c r="J71" s="92"/>
      <c r="K71" s="93"/>
      <c r="O71" s="94"/>
    </row>
    <row r="72" spans="1:104" x14ac:dyDescent="0.2">
      <c r="A72" s="95">
        <v>11</v>
      </c>
      <c r="B72" s="96" t="s">
        <v>83</v>
      </c>
      <c r="C72" s="97" t="s">
        <v>84</v>
      </c>
      <c r="D72" s="98" t="s">
        <v>29</v>
      </c>
      <c r="E72" s="99">
        <v>4.0999999999999996</v>
      </c>
      <c r="F72" s="100"/>
      <c r="G72" s="101">
        <f>E72*F72</f>
        <v>0</v>
      </c>
      <c r="H72" s="102">
        <v>1.5999999999998201E-3</v>
      </c>
      <c r="I72" s="103">
        <f>E72*H72</f>
        <v>6.5599999999992617E-3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1</v>
      </c>
      <c r="AC72" s="104">
        <v>1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1</v>
      </c>
      <c r="CZ72" s="61">
        <v>1</v>
      </c>
    </row>
    <row r="73" spans="1:104" x14ac:dyDescent="0.2">
      <c r="A73" s="105"/>
      <c r="B73" s="106"/>
      <c r="C73" s="172" t="s">
        <v>46</v>
      </c>
      <c r="D73" s="173"/>
      <c r="E73" s="109">
        <v>0</v>
      </c>
      <c r="F73" s="110"/>
      <c r="G73" s="111"/>
      <c r="H73" s="112"/>
      <c r="I73" s="107"/>
      <c r="K73" s="107"/>
      <c r="M73" s="108" t="s">
        <v>46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Vyspravení beton. konstrukcí - adhézní můstek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05"/>
      <c r="B74" s="106"/>
      <c r="C74" s="172" t="s">
        <v>85</v>
      </c>
      <c r="D74" s="173"/>
      <c r="E74" s="109">
        <v>2.0499999999999998</v>
      </c>
      <c r="F74" s="110"/>
      <c r="G74" s="111"/>
      <c r="H74" s="112"/>
      <c r="I74" s="107"/>
      <c r="K74" s="107"/>
      <c r="M74" s="108" t="s">
        <v>85</v>
      </c>
      <c r="O74" s="9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13" t="str">
        <f>C73</f>
        <v>2.NP:</v>
      </c>
      <c r="BE74" s="104"/>
      <c r="BF74" s="104"/>
      <c r="BG74" s="104"/>
      <c r="BH74" s="104"/>
      <c r="BI74" s="104"/>
      <c r="BJ74" s="104"/>
      <c r="BK74" s="104"/>
    </row>
    <row r="75" spans="1:104" x14ac:dyDescent="0.2">
      <c r="A75" s="105"/>
      <c r="B75" s="106"/>
      <c r="C75" s="172" t="s">
        <v>48</v>
      </c>
      <c r="D75" s="173"/>
      <c r="E75" s="109">
        <v>0</v>
      </c>
      <c r="F75" s="110"/>
      <c r="G75" s="111"/>
      <c r="H75" s="112"/>
      <c r="I75" s="107"/>
      <c r="K75" s="107"/>
      <c r="M75" s="108" t="s">
        <v>48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1,0*2,05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2" t="s">
        <v>85</v>
      </c>
      <c r="D76" s="173"/>
      <c r="E76" s="109">
        <v>2.0499999999999998</v>
      </c>
      <c r="F76" s="110"/>
      <c r="G76" s="111"/>
      <c r="H76" s="112"/>
      <c r="I76" s="107"/>
      <c r="K76" s="107"/>
      <c r="M76" s="108" t="s">
        <v>85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>C75</f>
        <v>3.NP: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95">
        <v>12</v>
      </c>
      <c r="B77" s="96" t="s">
        <v>86</v>
      </c>
      <c r="C77" s="97" t="s">
        <v>87</v>
      </c>
      <c r="D77" s="98" t="s">
        <v>88</v>
      </c>
      <c r="E77" s="99">
        <v>1.84E-2</v>
      </c>
      <c r="F77" s="100"/>
      <c r="G77" s="101">
        <f>E77*F77</f>
        <v>0</v>
      </c>
      <c r="H77" s="102">
        <v>2.5</v>
      </c>
      <c r="I77" s="103">
        <f>E77*H77</f>
        <v>4.5999999999999999E-2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1</v>
      </c>
      <c r="AC77" s="104">
        <v>1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1</v>
      </c>
      <c r="CZ77" s="61">
        <v>1</v>
      </c>
    </row>
    <row r="78" spans="1:104" x14ac:dyDescent="0.2">
      <c r="A78" s="105"/>
      <c r="B78" s="106"/>
      <c r="C78" s="172" t="s">
        <v>46</v>
      </c>
      <c r="D78" s="173"/>
      <c r="E78" s="109">
        <v>0</v>
      </c>
      <c r="F78" s="110"/>
      <c r="G78" s="111"/>
      <c r="H78" s="112"/>
      <c r="I78" s="107"/>
      <c r="K78" s="107"/>
      <c r="M78" s="108" t="s">
        <v>46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Doplnění rýh betonem v dosavadních mazaninách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05"/>
      <c r="B79" s="106"/>
      <c r="C79" s="172" t="s">
        <v>89</v>
      </c>
      <c r="D79" s="173"/>
      <c r="E79" s="109">
        <v>9.1999999999999998E-3</v>
      </c>
      <c r="F79" s="110"/>
      <c r="G79" s="111"/>
      <c r="H79" s="112"/>
      <c r="I79" s="107"/>
      <c r="K79" s="107"/>
      <c r="M79" s="108" t="s">
        <v>89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>C78</f>
        <v>2.NP: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2" t="s">
        <v>48</v>
      </c>
      <c r="D80" s="173"/>
      <c r="E80" s="109">
        <v>0</v>
      </c>
      <c r="F80" s="110"/>
      <c r="G80" s="111"/>
      <c r="H80" s="112"/>
      <c r="I80" s="107"/>
      <c r="K80" s="107"/>
      <c r="M80" s="108" t="s">
        <v>48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>C79</f>
        <v>0,03*0,15*2,05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105"/>
      <c r="B81" s="106"/>
      <c r="C81" s="172" t="s">
        <v>89</v>
      </c>
      <c r="D81" s="173"/>
      <c r="E81" s="109">
        <v>9.1999999999999998E-3</v>
      </c>
      <c r="F81" s="110"/>
      <c r="G81" s="111"/>
      <c r="H81" s="112"/>
      <c r="I81" s="107"/>
      <c r="K81" s="107"/>
      <c r="M81" s="108" t="s">
        <v>89</v>
      </c>
      <c r="O81" s="9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13" t="str">
        <f>C80</f>
        <v>3.NP:</v>
      </c>
      <c r="BE81" s="104"/>
      <c r="BF81" s="104"/>
      <c r="BG81" s="104"/>
      <c r="BH81" s="104"/>
      <c r="BI81" s="104"/>
      <c r="BJ81" s="104"/>
      <c r="BK81" s="104"/>
    </row>
    <row r="82" spans="1:104" ht="22.5" x14ac:dyDescent="0.2">
      <c r="A82" s="95">
        <v>13</v>
      </c>
      <c r="B82" s="96" t="s">
        <v>90</v>
      </c>
      <c r="C82" s="97" t="s">
        <v>91</v>
      </c>
      <c r="D82" s="98" t="s">
        <v>29</v>
      </c>
      <c r="E82" s="99">
        <v>4.0999999999999996</v>
      </c>
      <c r="F82" s="100"/>
      <c r="G82" s="101">
        <f>E82*F82</f>
        <v>0</v>
      </c>
      <c r="H82" s="102">
        <v>6.0000000000002301E-2</v>
      </c>
      <c r="I82" s="103">
        <f>E82*H82</f>
        <v>0.24600000000000941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1</v>
      </c>
      <c r="AC82" s="104">
        <v>1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1</v>
      </c>
      <c r="CZ82" s="61">
        <v>1</v>
      </c>
    </row>
    <row r="83" spans="1:104" x14ac:dyDescent="0.2">
      <c r="A83" s="105"/>
      <c r="B83" s="106"/>
      <c r="C83" s="172" t="s">
        <v>46</v>
      </c>
      <c r="D83" s="173"/>
      <c r="E83" s="109">
        <v>0</v>
      </c>
      <c r="F83" s="110"/>
      <c r="G83" s="111"/>
      <c r="H83" s="112"/>
      <c r="I83" s="107"/>
      <c r="K83" s="107"/>
      <c r="M83" s="108" t="s">
        <v>46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>C82</f>
        <v>Potěr ze SMS, ruční zpracování, tl. 30 mm pro vnitřní účely, spádový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2" t="s">
        <v>85</v>
      </c>
      <c r="D84" s="173"/>
      <c r="E84" s="109">
        <v>2.0499999999999998</v>
      </c>
      <c r="F84" s="110"/>
      <c r="G84" s="111"/>
      <c r="H84" s="112"/>
      <c r="I84" s="107"/>
      <c r="K84" s="107"/>
      <c r="M84" s="108" t="s">
        <v>85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>C83</f>
        <v>2.NP: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2" t="s">
        <v>48</v>
      </c>
      <c r="D85" s="173"/>
      <c r="E85" s="109">
        <v>0</v>
      </c>
      <c r="F85" s="110"/>
      <c r="G85" s="111"/>
      <c r="H85" s="112"/>
      <c r="I85" s="107"/>
      <c r="K85" s="107"/>
      <c r="M85" s="108" t="s">
        <v>48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1,0*2,05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105"/>
      <c r="B86" s="106"/>
      <c r="C86" s="172" t="s">
        <v>85</v>
      </c>
      <c r="D86" s="173"/>
      <c r="E86" s="109">
        <v>2.0499999999999998</v>
      </c>
      <c r="F86" s="110"/>
      <c r="G86" s="111"/>
      <c r="H86" s="112"/>
      <c r="I86" s="107"/>
      <c r="K86" s="107"/>
      <c r="M86" s="108" t="s">
        <v>85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13" t="str">
        <f>C85</f>
        <v>3.NP:</v>
      </c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114" t="s">
        <v>30</v>
      </c>
      <c r="B87" s="115" t="s">
        <v>81</v>
      </c>
      <c r="C87" s="116" t="s">
        <v>82</v>
      </c>
      <c r="D87" s="117"/>
      <c r="E87" s="118"/>
      <c r="F87" s="118"/>
      <c r="G87" s="119">
        <f>SUM(G71:G86)</f>
        <v>0</v>
      </c>
      <c r="H87" s="120"/>
      <c r="I87" s="121">
        <f>SUM(I71:I86)</f>
        <v>0.29856000000000865</v>
      </c>
      <c r="J87" s="122"/>
      <c r="K87" s="121">
        <f>SUM(K71:K86)</f>
        <v>0</v>
      </c>
      <c r="O87" s="94"/>
      <c r="X87" s="123">
        <f>K87</f>
        <v>0</v>
      </c>
      <c r="Y87" s="123">
        <f>I87</f>
        <v>0.29856000000000865</v>
      </c>
      <c r="Z87" s="124">
        <f>G87</f>
        <v>0</v>
      </c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25"/>
      <c r="BB87" s="125"/>
      <c r="BC87" s="125"/>
      <c r="BD87" s="125"/>
      <c r="BE87" s="125"/>
      <c r="BF87" s="125"/>
      <c r="BG87" s="104"/>
      <c r="BH87" s="104"/>
      <c r="BI87" s="104"/>
      <c r="BJ87" s="104"/>
      <c r="BK87" s="104"/>
    </row>
    <row r="88" spans="1:104" ht="14.25" customHeight="1" x14ac:dyDescent="0.2">
      <c r="A88" s="86" t="s">
        <v>27</v>
      </c>
      <c r="B88" s="87" t="s">
        <v>92</v>
      </c>
      <c r="C88" s="88" t="s">
        <v>93</v>
      </c>
      <c r="D88" s="89"/>
      <c r="E88" s="90"/>
      <c r="F88" s="90"/>
      <c r="G88" s="91"/>
      <c r="H88" s="92"/>
      <c r="I88" s="93"/>
      <c r="J88" s="92"/>
      <c r="K88" s="93"/>
      <c r="O88" s="94"/>
    </row>
    <row r="89" spans="1:104" x14ac:dyDescent="0.2">
      <c r="A89" s="95">
        <v>14</v>
      </c>
      <c r="B89" s="96" t="s">
        <v>94</v>
      </c>
      <c r="C89" s="97" t="s">
        <v>95</v>
      </c>
      <c r="D89" s="98" t="s">
        <v>96</v>
      </c>
      <c r="E89" s="99">
        <v>3</v>
      </c>
      <c r="F89" s="100"/>
      <c r="G89" s="101">
        <f>E89*F89</f>
        <v>0</v>
      </c>
      <c r="H89" s="102">
        <v>3.99999999999956E-4</v>
      </c>
      <c r="I89" s="103">
        <f>E89*H89</f>
        <v>1.1999999999998681E-3</v>
      </c>
      <c r="J89" s="102">
        <v>0</v>
      </c>
      <c r="K89" s="103">
        <f>E89*J89</f>
        <v>0</v>
      </c>
      <c r="O89" s="94"/>
      <c r="Z89" s="104"/>
      <c r="AA89" s="104">
        <v>1</v>
      </c>
      <c r="AB89" s="104">
        <v>7</v>
      </c>
      <c r="AC89" s="104">
        <v>7</v>
      </c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CA89" s="104">
        <v>1</v>
      </c>
      <c r="CB89" s="104">
        <v>7</v>
      </c>
      <c r="CZ89" s="61">
        <v>1</v>
      </c>
    </row>
    <row r="90" spans="1:104" x14ac:dyDescent="0.2">
      <c r="A90" s="105"/>
      <c r="B90" s="106"/>
      <c r="C90" s="172" t="s">
        <v>44</v>
      </c>
      <c r="D90" s="173"/>
      <c r="E90" s="109">
        <v>0</v>
      </c>
      <c r="F90" s="110"/>
      <c r="G90" s="111"/>
      <c r="H90" s="112"/>
      <c r="I90" s="107"/>
      <c r="K90" s="107"/>
      <c r="M90" s="108" t="s">
        <v>44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 t="shared" ref="BD90:BD95" si="6">C89</f>
        <v>Montáž otvorových výplní - dvířek, poklopů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05"/>
      <c r="B91" s="106"/>
      <c r="C91" s="172" t="s">
        <v>28</v>
      </c>
      <c r="D91" s="173"/>
      <c r="E91" s="109">
        <v>1</v>
      </c>
      <c r="F91" s="110"/>
      <c r="G91" s="111"/>
      <c r="H91" s="112"/>
      <c r="I91" s="107"/>
      <c r="K91" s="107"/>
      <c r="M91" s="108">
        <v>1</v>
      </c>
      <c r="O91" s="9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13" t="str">
        <f t="shared" si="6"/>
        <v>1.NP:</v>
      </c>
      <c r="BE91" s="104"/>
      <c r="BF91" s="104"/>
      <c r="BG91" s="104"/>
      <c r="BH91" s="104"/>
      <c r="BI91" s="104"/>
      <c r="BJ91" s="104"/>
      <c r="BK91" s="104"/>
    </row>
    <row r="92" spans="1:104" x14ac:dyDescent="0.2">
      <c r="A92" s="105"/>
      <c r="B92" s="106"/>
      <c r="C92" s="172" t="s">
        <v>46</v>
      </c>
      <c r="D92" s="173"/>
      <c r="E92" s="109">
        <v>0</v>
      </c>
      <c r="F92" s="110"/>
      <c r="G92" s="111"/>
      <c r="H92" s="112"/>
      <c r="I92" s="107"/>
      <c r="K92" s="107"/>
      <c r="M92" s="108" t="s">
        <v>46</v>
      </c>
      <c r="O92" s="9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13" t="str">
        <f t="shared" si="6"/>
        <v>1</v>
      </c>
      <c r="BE92" s="104"/>
      <c r="BF92" s="104"/>
      <c r="BG92" s="104"/>
      <c r="BH92" s="104"/>
      <c r="BI92" s="104"/>
      <c r="BJ92" s="104"/>
      <c r="BK92" s="104"/>
    </row>
    <row r="93" spans="1:104" x14ac:dyDescent="0.2">
      <c r="A93" s="105"/>
      <c r="B93" s="106"/>
      <c r="C93" s="172" t="s">
        <v>28</v>
      </c>
      <c r="D93" s="173"/>
      <c r="E93" s="109">
        <v>1</v>
      </c>
      <c r="F93" s="110"/>
      <c r="G93" s="111"/>
      <c r="H93" s="112"/>
      <c r="I93" s="107"/>
      <c r="K93" s="107"/>
      <c r="M93" s="108">
        <v>1</v>
      </c>
      <c r="O93" s="9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13" t="str">
        <f t="shared" si="6"/>
        <v>2.NP:</v>
      </c>
      <c r="BE93" s="104"/>
      <c r="BF93" s="104"/>
      <c r="BG93" s="104"/>
      <c r="BH93" s="104"/>
      <c r="BI93" s="104"/>
      <c r="BJ93" s="104"/>
      <c r="BK93" s="104"/>
    </row>
    <row r="94" spans="1:104" x14ac:dyDescent="0.2">
      <c r="A94" s="105"/>
      <c r="B94" s="106"/>
      <c r="C94" s="172" t="s">
        <v>48</v>
      </c>
      <c r="D94" s="173"/>
      <c r="E94" s="109">
        <v>0</v>
      </c>
      <c r="F94" s="110"/>
      <c r="G94" s="111"/>
      <c r="H94" s="112"/>
      <c r="I94" s="107"/>
      <c r="K94" s="107"/>
      <c r="M94" s="108" t="s">
        <v>48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 t="shared" si="6"/>
        <v>1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2" t="s">
        <v>28</v>
      </c>
      <c r="D95" s="173"/>
      <c r="E95" s="109">
        <v>1</v>
      </c>
      <c r="F95" s="110"/>
      <c r="G95" s="111"/>
      <c r="H95" s="112"/>
      <c r="I95" s="107"/>
      <c r="K95" s="107"/>
      <c r="M95" s="108">
        <v>1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 t="shared" si="6"/>
        <v>3.NP: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95">
        <v>15</v>
      </c>
      <c r="B96" s="96" t="s">
        <v>97</v>
      </c>
      <c r="C96" s="97" t="s">
        <v>98</v>
      </c>
      <c r="D96" s="98" t="s">
        <v>96</v>
      </c>
      <c r="E96" s="99">
        <v>2</v>
      </c>
      <c r="F96" s="100"/>
      <c r="G96" s="101">
        <f>E96*F96</f>
        <v>0</v>
      </c>
      <c r="H96" s="102">
        <v>3.4999999999989501E-3</v>
      </c>
      <c r="I96" s="103">
        <f>E96*H96</f>
        <v>6.9999999999979003E-3</v>
      </c>
      <c r="J96" s="102"/>
      <c r="K96" s="103">
        <f>E96*J96</f>
        <v>0</v>
      </c>
      <c r="O96" s="94"/>
      <c r="Z96" s="104"/>
      <c r="AA96" s="104">
        <v>3</v>
      </c>
      <c r="AB96" s="104">
        <v>1</v>
      </c>
      <c r="AC96" s="104">
        <v>5536019601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3</v>
      </c>
      <c r="CB96" s="104">
        <v>1</v>
      </c>
      <c r="CZ96" s="61">
        <v>1</v>
      </c>
    </row>
    <row r="97" spans="1:104" x14ac:dyDescent="0.2">
      <c r="A97" s="105"/>
      <c r="B97" s="106"/>
      <c r="C97" s="172" t="s">
        <v>46</v>
      </c>
      <c r="D97" s="173"/>
      <c r="E97" s="109">
        <v>0</v>
      </c>
      <c r="F97" s="110"/>
      <c r="G97" s="111"/>
      <c r="H97" s="112"/>
      <c r="I97" s="107"/>
      <c r="K97" s="107"/>
      <c r="M97" s="108" t="s">
        <v>46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Dvířka revizní pro obkládání 400 x 400 mm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05"/>
      <c r="B98" s="106"/>
      <c r="C98" s="172" t="s">
        <v>28</v>
      </c>
      <c r="D98" s="173"/>
      <c r="E98" s="109">
        <v>1</v>
      </c>
      <c r="F98" s="110"/>
      <c r="G98" s="111"/>
      <c r="H98" s="112"/>
      <c r="I98" s="107"/>
      <c r="K98" s="107"/>
      <c r="M98" s="108">
        <v>1</v>
      </c>
      <c r="O98" s="9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13" t="str">
        <f>C97</f>
        <v>2.NP:</v>
      </c>
      <c r="BE98" s="104"/>
      <c r="BF98" s="104"/>
      <c r="BG98" s="104"/>
      <c r="BH98" s="104"/>
      <c r="BI98" s="104"/>
      <c r="BJ98" s="104"/>
      <c r="BK98" s="104"/>
    </row>
    <row r="99" spans="1:104" x14ac:dyDescent="0.2">
      <c r="A99" s="105"/>
      <c r="B99" s="106"/>
      <c r="C99" s="172" t="s">
        <v>48</v>
      </c>
      <c r="D99" s="173"/>
      <c r="E99" s="109">
        <v>0</v>
      </c>
      <c r="F99" s="110"/>
      <c r="G99" s="111"/>
      <c r="H99" s="112"/>
      <c r="I99" s="107"/>
      <c r="K99" s="107"/>
      <c r="M99" s="108" t="s">
        <v>48</v>
      </c>
      <c r="O99" s="9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13" t="str">
        <f>C98</f>
        <v>1</v>
      </c>
      <c r="BE99" s="104"/>
      <c r="BF99" s="104"/>
      <c r="BG99" s="104"/>
      <c r="BH99" s="104"/>
      <c r="BI99" s="104"/>
      <c r="BJ99" s="104"/>
      <c r="BK99" s="104"/>
    </row>
    <row r="100" spans="1:104" x14ac:dyDescent="0.2">
      <c r="A100" s="105"/>
      <c r="B100" s="106"/>
      <c r="C100" s="172" t="s">
        <v>28</v>
      </c>
      <c r="D100" s="173"/>
      <c r="E100" s="109">
        <v>1</v>
      </c>
      <c r="F100" s="110"/>
      <c r="G100" s="111"/>
      <c r="H100" s="112"/>
      <c r="I100" s="107"/>
      <c r="K100" s="107"/>
      <c r="M100" s="108">
        <v>1</v>
      </c>
      <c r="O100" s="9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13" t="str">
        <f>C99</f>
        <v>3.NP:</v>
      </c>
      <c r="BE100" s="104"/>
      <c r="BF100" s="104"/>
      <c r="BG100" s="104"/>
      <c r="BH100" s="104"/>
      <c r="BI100" s="104"/>
      <c r="BJ100" s="104"/>
      <c r="BK100" s="104"/>
    </row>
    <row r="101" spans="1:104" x14ac:dyDescent="0.2">
      <c r="A101" s="95">
        <v>16</v>
      </c>
      <c r="B101" s="96" t="s">
        <v>99</v>
      </c>
      <c r="C101" s="97" t="s">
        <v>100</v>
      </c>
      <c r="D101" s="98" t="s">
        <v>96</v>
      </c>
      <c r="E101" s="99">
        <v>1</v>
      </c>
      <c r="F101" s="100"/>
      <c r="G101" s="101">
        <f>E101*F101</f>
        <v>0</v>
      </c>
      <c r="H101" s="102">
        <v>7.5000000000002799E-3</v>
      </c>
      <c r="I101" s="103">
        <f>E101*H101</f>
        <v>7.5000000000002799E-3</v>
      </c>
      <c r="J101" s="102"/>
      <c r="K101" s="103">
        <f>E101*J101</f>
        <v>0</v>
      </c>
      <c r="O101" s="94"/>
      <c r="Z101" s="104"/>
      <c r="AA101" s="104">
        <v>3</v>
      </c>
      <c r="AB101" s="104">
        <v>1</v>
      </c>
      <c r="AC101" s="104">
        <v>5536019603</v>
      </c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  <c r="CA101" s="104">
        <v>3</v>
      </c>
      <c r="CB101" s="104">
        <v>1</v>
      </c>
      <c r="CZ101" s="61">
        <v>1</v>
      </c>
    </row>
    <row r="102" spans="1:104" x14ac:dyDescent="0.2">
      <c r="A102" s="105"/>
      <c r="B102" s="106"/>
      <c r="C102" s="172" t="s">
        <v>44</v>
      </c>
      <c r="D102" s="173"/>
      <c r="E102" s="109">
        <v>0</v>
      </c>
      <c r="F102" s="110"/>
      <c r="G102" s="111"/>
      <c r="H102" s="112"/>
      <c r="I102" s="107"/>
      <c r="K102" s="107"/>
      <c r="M102" s="108" t="s">
        <v>44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Dvířka revizní 600 x 600 mm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2" t="s">
        <v>28</v>
      </c>
      <c r="D103" s="173"/>
      <c r="E103" s="109">
        <v>1</v>
      </c>
      <c r="F103" s="110"/>
      <c r="G103" s="111"/>
      <c r="H103" s="112"/>
      <c r="I103" s="107"/>
      <c r="K103" s="107"/>
      <c r="M103" s="108">
        <v>1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>C102</f>
        <v>1.NP: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14" t="s">
        <v>30</v>
      </c>
      <c r="B104" s="115" t="s">
        <v>92</v>
      </c>
      <c r="C104" s="116" t="s">
        <v>93</v>
      </c>
      <c r="D104" s="117"/>
      <c r="E104" s="118"/>
      <c r="F104" s="118"/>
      <c r="G104" s="119">
        <f>SUM(G88:G103)</f>
        <v>0</v>
      </c>
      <c r="H104" s="120"/>
      <c r="I104" s="121">
        <f>SUM(I88:I103)</f>
        <v>1.5699999999998049E-2</v>
      </c>
      <c r="J104" s="122"/>
      <c r="K104" s="121">
        <f>SUM(K88:K103)</f>
        <v>0</v>
      </c>
      <c r="O104" s="94"/>
      <c r="X104" s="123">
        <f>K104</f>
        <v>0</v>
      </c>
      <c r="Y104" s="123">
        <f>I104</f>
        <v>1.5699999999998049E-2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ht="14.25" customHeight="1" x14ac:dyDescent="0.2">
      <c r="A105" s="86" t="s">
        <v>27</v>
      </c>
      <c r="B105" s="87" t="s">
        <v>101</v>
      </c>
      <c r="C105" s="88" t="s">
        <v>102</v>
      </c>
      <c r="D105" s="89"/>
      <c r="E105" s="90"/>
      <c r="F105" s="90"/>
      <c r="G105" s="91"/>
      <c r="H105" s="92"/>
      <c r="I105" s="93"/>
      <c r="J105" s="92"/>
      <c r="K105" s="93"/>
      <c r="O105" s="94"/>
    </row>
    <row r="106" spans="1:104" x14ac:dyDescent="0.2">
      <c r="A106" s="95">
        <v>17</v>
      </c>
      <c r="B106" s="96" t="s">
        <v>103</v>
      </c>
      <c r="C106" s="97" t="s">
        <v>104</v>
      </c>
      <c r="D106" s="98" t="s">
        <v>29</v>
      </c>
      <c r="E106" s="99">
        <v>14.8582</v>
      </c>
      <c r="F106" s="100"/>
      <c r="G106" s="101">
        <f>E106*F106</f>
        <v>0</v>
      </c>
      <c r="H106" s="102">
        <v>1.21000000000038E-3</v>
      </c>
      <c r="I106" s="103">
        <f>E106*H106</f>
        <v>1.7978422000005646E-2</v>
      </c>
      <c r="J106" s="102">
        <v>0</v>
      </c>
      <c r="K106" s="103">
        <f>E106*J106</f>
        <v>0</v>
      </c>
      <c r="O106" s="94"/>
      <c r="Z106" s="104"/>
      <c r="AA106" s="104">
        <v>1</v>
      </c>
      <c r="AB106" s="104">
        <v>1</v>
      </c>
      <c r="AC106" s="104">
        <v>1</v>
      </c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04"/>
      <c r="BE106" s="104"/>
      <c r="BF106" s="104"/>
      <c r="BG106" s="104"/>
      <c r="BH106" s="104"/>
      <c r="BI106" s="104"/>
      <c r="BJ106" s="104"/>
      <c r="BK106" s="104"/>
      <c r="CA106" s="104">
        <v>1</v>
      </c>
      <c r="CB106" s="104">
        <v>1</v>
      </c>
      <c r="CZ106" s="61">
        <v>1</v>
      </c>
    </row>
    <row r="107" spans="1:104" x14ac:dyDescent="0.2">
      <c r="A107" s="105"/>
      <c r="B107" s="106"/>
      <c r="C107" s="172" t="s">
        <v>44</v>
      </c>
      <c r="D107" s="173"/>
      <c r="E107" s="109">
        <v>0</v>
      </c>
      <c r="F107" s="110"/>
      <c r="G107" s="111"/>
      <c r="H107" s="112"/>
      <c r="I107" s="107"/>
      <c r="K107" s="107"/>
      <c r="M107" s="108" t="s">
        <v>44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 t="shared" ref="BD107:BD112" si="7">C106</f>
        <v>Lešení lehké pomocné, výška podlahy do 1,2 m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105</v>
      </c>
      <c r="D108" s="173"/>
      <c r="E108" s="109">
        <v>1.1000000000000001</v>
      </c>
      <c r="F108" s="110"/>
      <c r="G108" s="111"/>
      <c r="H108" s="112"/>
      <c r="I108" s="107"/>
      <c r="K108" s="107"/>
      <c r="M108" s="108" t="s">
        <v>105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 t="shared" si="7"/>
        <v>1.NP: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46</v>
      </c>
      <c r="D109" s="173"/>
      <c r="E109" s="109">
        <v>0</v>
      </c>
      <c r="F109" s="110"/>
      <c r="G109" s="111"/>
      <c r="H109" s="112"/>
      <c r="I109" s="107"/>
      <c r="K109" s="107"/>
      <c r="M109" s="108" t="s">
        <v>46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 t="shared" si="7"/>
        <v>1,0*1,1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105"/>
      <c r="B110" s="106"/>
      <c r="C110" s="172" t="s">
        <v>51</v>
      </c>
      <c r="D110" s="173"/>
      <c r="E110" s="109">
        <v>6.8791000000000002</v>
      </c>
      <c r="F110" s="110"/>
      <c r="G110" s="111"/>
      <c r="H110" s="112"/>
      <c r="I110" s="107"/>
      <c r="K110" s="107"/>
      <c r="M110" s="108" t="s">
        <v>51</v>
      </c>
      <c r="O110" s="9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13" t="str">
        <f t="shared" si="7"/>
        <v>2.NP:</v>
      </c>
      <c r="BE110" s="104"/>
      <c r="BF110" s="104"/>
      <c r="BG110" s="104"/>
      <c r="BH110" s="104"/>
      <c r="BI110" s="104"/>
      <c r="BJ110" s="104"/>
      <c r="BK110" s="104"/>
    </row>
    <row r="111" spans="1:104" x14ac:dyDescent="0.2">
      <c r="A111" s="105"/>
      <c r="B111" s="106"/>
      <c r="C111" s="172" t="s">
        <v>48</v>
      </c>
      <c r="D111" s="173"/>
      <c r="E111" s="109">
        <v>0</v>
      </c>
      <c r="F111" s="110"/>
      <c r="G111" s="111"/>
      <c r="H111" s="112"/>
      <c r="I111" s="107"/>
      <c r="K111" s="107"/>
      <c r="M111" s="108" t="s">
        <v>48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 t="shared" si="7"/>
        <v>2,05*3,47-0,625*0,375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05"/>
      <c r="B112" s="106"/>
      <c r="C112" s="172" t="s">
        <v>51</v>
      </c>
      <c r="D112" s="173"/>
      <c r="E112" s="109">
        <v>6.8791000000000002</v>
      </c>
      <c r="F112" s="110"/>
      <c r="G112" s="111"/>
      <c r="H112" s="112"/>
      <c r="I112" s="107"/>
      <c r="K112" s="107"/>
      <c r="M112" s="108" t="s">
        <v>51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 t="shared" si="7"/>
        <v>3.NP: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14" t="s">
        <v>30</v>
      </c>
      <c r="B113" s="115" t="s">
        <v>101</v>
      </c>
      <c r="C113" s="116" t="s">
        <v>102</v>
      </c>
      <c r="D113" s="117"/>
      <c r="E113" s="118"/>
      <c r="F113" s="118"/>
      <c r="G113" s="119">
        <f>SUM(G105:G112)</f>
        <v>0</v>
      </c>
      <c r="H113" s="120"/>
      <c r="I113" s="121">
        <f>SUM(I105:I112)</f>
        <v>1.7978422000005646E-2</v>
      </c>
      <c r="J113" s="122"/>
      <c r="K113" s="121">
        <f>SUM(K105:K112)</f>
        <v>0</v>
      </c>
      <c r="O113" s="94"/>
      <c r="X113" s="123">
        <f>K113</f>
        <v>0</v>
      </c>
      <c r="Y113" s="123">
        <f>I113</f>
        <v>1.7978422000005646E-2</v>
      </c>
      <c r="Z113" s="124">
        <f>G113</f>
        <v>0</v>
      </c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25"/>
      <c r="BB113" s="125"/>
      <c r="BC113" s="125"/>
      <c r="BD113" s="125"/>
      <c r="BE113" s="125"/>
      <c r="BF113" s="125"/>
      <c r="BG113" s="104"/>
      <c r="BH113" s="104"/>
      <c r="BI113" s="104"/>
      <c r="BJ113" s="104"/>
      <c r="BK113" s="104"/>
    </row>
    <row r="114" spans="1:104" ht="14.25" customHeight="1" x14ac:dyDescent="0.2">
      <c r="A114" s="86" t="s">
        <v>27</v>
      </c>
      <c r="B114" s="87" t="s">
        <v>106</v>
      </c>
      <c r="C114" s="88" t="s">
        <v>107</v>
      </c>
      <c r="D114" s="89"/>
      <c r="E114" s="90"/>
      <c r="F114" s="90"/>
      <c r="G114" s="91"/>
      <c r="H114" s="92"/>
      <c r="I114" s="93"/>
      <c r="J114" s="92"/>
      <c r="K114" s="93"/>
      <c r="O114" s="94"/>
    </row>
    <row r="115" spans="1:104" x14ac:dyDescent="0.2">
      <c r="A115" s="95">
        <v>18</v>
      </c>
      <c r="B115" s="96" t="s">
        <v>108</v>
      </c>
      <c r="C115" s="97" t="s">
        <v>109</v>
      </c>
      <c r="D115" s="98" t="s">
        <v>29</v>
      </c>
      <c r="E115" s="99">
        <v>9.2174999999999994</v>
      </c>
      <c r="F115" s="100"/>
      <c r="G115" s="101">
        <f>E115*F115</f>
        <v>0</v>
      </c>
      <c r="H115" s="102">
        <v>6.7000000000039305E-4</v>
      </c>
      <c r="I115" s="103">
        <f>E115*H115</f>
        <v>6.1757250000036221E-3</v>
      </c>
      <c r="J115" s="102">
        <v>-0.13100000000008499</v>
      </c>
      <c r="K115" s="103">
        <f>E115*J115</f>
        <v>-1.2074925000007832</v>
      </c>
      <c r="O115" s="94"/>
      <c r="Z115" s="104"/>
      <c r="AA115" s="104">
        <v>1</v>
      </c>
      <c r="AB115" s="104">
        <v>1</v>
      </c>
      <c r="AC115" s="104">
        <v>1</v>
      </c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CA115" s="104">
        <v>1</v>
      </c>
      <c r="CB115" s="104">
        <v>1</v>
      </c>
      <c r="CZ115" s="61">
        <v>1</v>
      </c>
    </row>
    <row r="116" spans="1:104" x14ac:dyDescent="0.2">
      <c r="A116" s="105"/>
      <c r="B116" s="106"/>
      <c r="C116" s="172" t="s">
        <v>44</v>
      </c>
      <c r="D116" s="173"/>
      <c r="E116" s="109">
        <v>0</v>
      </c>
      <c r="F116" s="110"/>
      <c r="G116" s="111"/>
      <c r="H116" s="112"/>
      <c r="I116" s="107"/>
      <c r="K116" s="107"/>
      <c r="M116" s="108" t="s">
        <v>44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 t="shared" ref="BD116:BD121" si="8">C115</f>
        <v>Bourání příček cihelných tl. 10 cm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2" t="s">
        <v>110</v>
      </c>
      <c r="D117" s="173"/>
      <c r="E117" s="109">
        <v>3.8424999999999998</v>
      </c>
      <c r="F117" s="110"/>
      <c r="G117" s="111"/>
      <c r="H117" s="112"/>
      <c r="I117" s="107"/>
      <c r="K117" s="107"/>
      <c r="M117" s="108" t="s">
        <v>110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 t="shared" si="8"/>
        <v>1.NP: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05"/>
      <c r="B118" s="106"/>
      <c r="C118" s="172" t="s">
        <v>46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46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 t="shared" si="8"/>
        <v>2,65*(1,15+0,3)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111</v>
      </c>
      <c r="D119" s="173"/>
      <c r="E119" s="109">
        <v>2.6875</v>
      </c>
      <c r="F119" s="110"/>
      <c r="G119" s="111"/>
      <c r="H119" s="112"/>
      <c r="I119" s="107"/>
      <c r="K119" s="107"/>
      <c r="M119" s="108" t="s">
        <v>111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 t="shared" si="8"/>
        <v>2.NP: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105"/>
      <c r="B120" s="106"/>
      <c r="C120" s="172" t="s">
        <v>48</v>
      </c>
      <c r="D120" s="173"/>
      <c r="E120" s="109">
        <v>0</v>
      </c>
      <c r="F120" s="110"/>
      <c r="G120" s="111"/>
      <c r="H120" s="112"/>
      <c r="I120" s="107"/>
      <c r="K120" s="107"/>
      <c r="M120" s="108" t="s">
        <v>48</v>
      </c>
      <c r="O120" s="9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13" t="str">
        <f t="shared" si="8"/>
        <v>2,5*(0,66+0,3+0,115)</v>
      </c>
      <c r="BE120" s="104"/>
      <c r="BF120" s="104"/>
      <c r="BG120" s="104"/>
      <c r="BH120" s="104"/>
      <c r="BI120" s="104"/>
      <c r="BJ120" s="104"/>
      <c r="BK120" s="104"/>
    </row>
    <row r="121" spans="1:104" x14ac:dyDescent="0.2">
      <c r="A121" s="105"/>
      <c r="B121" s="106"/>
      <c r="C121" s="172" t="s">
        <v>111</v>
      </c>
      <c r="D121" s="173"/>
      <c r="E121" s="109">
        <v>2.6875</v>
      </c>
      <c r="F121" s="110"/>
      <c r="G121" s="111"/>
      <c r="H121" s="112"/>
      <c r="I121" s="107"/>
      <c r="K121" s="107"/>
      <c r="M121" s="108" t="s">
        <v>111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 t="shared" si="8"/>
        <v>3.NP: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95">
        <v>19</v>
      </c>
      <c r="B122" s="96" t="s">
        <v>112</v>
      </c>
      <c r="C122" s="97" t="s">
        <v>113</v>
      </c>
      <c r="D122" s="98" t="s">
        <v>29</v>
      </c>
      <c r="E122" s="99">
        <v>6.65</v>
      </c>
      <c r="F122" s="100"/>
      <c r="G122" s="101">
        <f>E122*F122</f>
        <v>0</v>
      </c>
      <c r="H122" s="102">
        <v>6.7000000000039305E-4</v>
      </c>
      <c r="I122" s="103">
        <f>E122*H122</f>
        <v>4.4555000000026136E-3</v>
      </c>
      <c r="J122" s="102">
        <v>-0.116999999999962</v>
      </c>
      <c r="K122" s="103">
        <f>E122*J122</f>
        <v>-0.77804999999974733</v>
      </c>
      <c r="O122" s="94"/>
      <c r="Z122" s="104"/>
      <c r="AA122" s="104">
        <v>1</v>
      </c>
      <c r="AB122" s="104">
        <v>1</v>
      </c>
      <c r="AC122" s="104">
        <v>1</v>
      </c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CA122" s="104">
        <v>1</v>
      </c>
      <c r="CB122" s="104">
        <v>1</v>
      </c>
      <c r="CZ122" s="61">
        <v>1</v>
      </c>
    </row>
    <row r="123" spans="1:104" x14ac:dyDescent="0.2">
      <c r="A123" s="105"/>
      <c r="B123" s="106"/>
      <c r="C123" s="172" t="s">
        <v>46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46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>C122</f>
        <v>Bourání příček z tvárnic tl. 15 cm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114</v>
      </c>
      <c r="D124" s="173"/>
      <c r="E124" s="109">
        <v>3.3250000000000002</v>
      </c>
      <c r="F124" s="110"/>
      <c r="G124" s="111"/>
      <c r="H124" s="112"/>
      <c r="I124" s="107"/>
      <c r="K124" s="107"/>
      <c r="M124" s="108" t="s">
        <v>114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>C123</f>
        <v>2.NP: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105"/>
      <c r="B125" s="106"/>
      <c r="C125" s="172" t="s">
        <v>48</v>
      </c>
      <c r="D125" s="173"/>
      <c r="E125" s="109">
        <v>0</v>
      </c>
      <c r="F125" s="110"/>
      <c r="G125" s="111"/>
      <c r="H125" s="112"/>
      <c r="I125" s="107"/>
      <c r="K125" s="107"/>
      <c r="M125" s="108" t="s">
        <v>48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>C124</f>
        <v>2,5*2,05-0,9*2,0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2" t="s">
        <v>114</v>
      </c>
      <c r="D126" s="173"/>
      <c r="E126" s="109">
        <v>3.3250000000000002</v>
      </c>
      <c r="F126" s="110"/>
      <c r="G126" s="111"/>
      <c r="H126" s="112"/>
      <c r="I126" s="107"/>
      <c r="K126" s="107"/>
      <c r="M126" s="108" t="s">
        <v>114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>C125</f>
        <v>3.NP: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95">
        <v>20</v>
      </c>
      <c r="B127" s="96" t="s">
        <v>115</v>
      </c>
      <c r="C127" s="97" t="s">
        <v>116</v>
      </c>
      <c r="D127" s="98" t="s">
        <v>29</v>
      </c>
      <c r="E127" s="99">
        <v>9.5749999999999993</v>
      </c>
      <c r="F127" s="100"/>
      <c r="G127" s="101">
        <f>E127*F127</f>
        <v>0</v>
      </c>
      <c r="H127" s="102">
        <v>3.2999999999994102E-4</v>
      </c>
      <c r="I127" s="103">
        <f>E127*H127</f>
        <v>3.1597499999994351E-3</v>
      </c>
      <c r="J127" s="102">
        <v>-1.18300000000033E-2</v>
      </c>
      <c r="K127" s="103">
        <f>E127*J127</f>
        <v>-0.11327225000003159</v>
      </c>
      <c r="O127" s="94"/>
      <c r="Z127" s="104"/>
      <c r="AA127" s="104">
        <v>1</v>
      </c>
      <c r="AB127" s="104">
        <v>1</v>
      </c>
      <c r="AC127" s="104">
        <v>1</v>
      </c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CA127" s="104">
        <v>1</v>
      </c>
      <c r="CB127" s="104">
        <v>1</v>
      </c>
      <c r="CZ127" s="61">
        <v>1</v>
      </c>
    </row>
    <row r="128" spans="1:104" x14ac:dyDescent="0.2">
      <c r="A128" s="105"/>
      <c r="B128" s="106"/>
      <c r="C128" s="172" t="s">
        <v>46</v>
      </c>
      <c r="D128" s="173"/>
      <c r="E128" s="109">
        <v>0</v>
      </c>
      <c r="F128" s="110"/>
      <c r="G128" s="111"/>
      <c r="H128" s="112"/>
      <c r="I128" s="107"/>
      <c r="K128" s="107"/>
      <c r="M128" s="108" t="s">
        <v>46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>C127</f>
        <v>DMTZ podhledu SDK, kovová kce., 1xoplášť.12,5 mm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117</v>
      </c>
      <c r="D129" s="173"/>
      <c r="E129" s="109">
        <v>4.7874999999999996</v>
      </c>
      <c r="F129" s="110"/>
      <c r="G129" s="111"/>
      <c r="H129" s="112"/>
      <c r="I129" s="107"/>
      <c r="K129" s="107"/>
      <c r="M129" s="108" t="s">
        <v>117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>C128</f>
        <v>2.NP: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2" t="s">
        <v>48</v>
      </c>
      <c r="D130" s="173"/>
      <c r="E130" s="109">
        <v>0</v>
      </c>
      <c r="F130" s="110"/>
      <c r="G130" s="111"/>
      <c r="H130" s="112"/>
      <c r="I130" s="107"/>
      <c r="K130" s="107"/>
      <c r="M130" s="108" t="s">
        <v>48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>C129</f>
        <v>1,0*2,05-0,415*0,665+2,05*1,47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05"/>
      <c r="B131" s="106"/>
      <c r="C131" s="172" t="s">
        <v>117</v>
      </c>
      <c r="D131" s="173"/>
      <c r="E131" s="109">
        <v>4.7874999999999996</v>
      </c>
      <c r="F131" s="110"/>
      <c r="G131" s="111"/>
      <c r="H131" s="112"/>
      <c r="I131" s="107"/>
      <c r="K131" s="107"/>
      <c r="M131" s="108" t="s">
        <v>117</v>
      </c>
      <c r="O131" s="9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13" t="str">
        <f>C130</f>
        <v>3.NP:</v>
      </c>
      <c r="BE131" s="104"/>
      <c r="BF131" s="104"/>
      <c r="BG131" s="104"/>
      <c r="BH131" s="104"/>
      <c r="BI131" s="104"/>
      <c r="BJ131" s="104"/>
      <c r="BK131" s="104"/>
    </row>
    <row r="132" spans="1:104" ht="22.5" x14ac:dyDescent="0.2">
      <c r="A132" s="95">
        <v>21</v>
      </c>
      <c r="B132" s="96" t="s">
        <v>118</v>
      </c>
      <c r="C132" s="97" t="s">
        <v>119</v>
      </c>
      <c r="D132" s="98" t="s">
        <v>88</v>
      </c>
      <c r="E132" s="99">
        <v>0.10639999999999999</v>
      </c>
      <c r="F132" s="100"/>
      <c r="G132" s="101">
        <f>E132*F132</f>
        <v>0</v>
      </c>
      <c r="H132" s="102">
        <v>0</v>
      </c>
      <c r="I132" s="103">
        <f>E132*H132</f>
        <v>0</v>
      </c>
      <c r="J132" s="102">
        <v>-2.2000000000007298</v>
      </c>
      <c r="K132" s="103">
        <f>E132*J132</f>
        <v>-0.23408000000007764</v>
      </c>
      <c r="O132" s="94"/>
      <c r="Z132" s="104"/>
      <c r="AA132" s="104">
        <v>1</v>
      </c>
      <c r="AB132" s="104">
        <v>0</v>
      </c>
      <c r="AC132" s="104">
        <v>0</v>
      </c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CA132" s="104">
        <v>1</v>
      </c>
      <c r="CB132" s="104">
        <v>0</v>
      </c>
      <c r="CZ132" s="61">
        <v>1</v>
      </c>
    </row>
    <row r="133" spans="1:104" x14ac:dyDescent="0.2">
      <c r="A133" s="105"/>
      <c r="B133" s="106"/>
      <c r="C133" s="172" t="s">
        <v>46</v>
      </c>
      <c r="D133" s="173"/>
      <c r="E133" s="109">
        <v>0</v>
      </c>
      <c r="F133" s="110"/>
      <c r="G133" s="111"/>
      <c r="H133" s="112"/>
      <c r="I133" s="107"/>
      <c r="K133" s="107"/>
      <c r="M133" s="108" t="s">
        <v>46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Bourání podkladů bet., potěr tl. 10 cm, pl. 4 m2 tl. cca 3cm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2" t="s">
        <v>120</v>
      </c>
      <c r="D134" s="173"/>
      <c r="E134" s="109">
        <v>5.3199999999999997E-2</v>
      </c>
      <c r="F134" s="110"/>
      <c r="G134" s="111"/>
      <c r="H134" s="112"/>
      <c r="I134" s="107"/>
      <c r="K134" s="107"/>
      <c r="M134" s="108" t="s">
        <v>120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2.NP: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48</v>
      </c>
      <c r="D135" s="173"/>
      <c r="E135" s="109">
        <v>0</v>
      </c>
      <c r="F135" s="110"/>
      <c r="G135" s="111"/>
      <c r="H135" s="112"/>
      <c r="I135" s="107"/>
      <c r="K135" s="107"/>
      <c r="M135" s="108" t="s">
        <v>48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0,03*(1,0*2,05-0,415*0,665)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120</v>
      </c>
      <c r="D136" s="173"/>
      <c r="E136" s="109">
        <v>5.3199999999999997E-2</v>
      </c>
      <c r="F136" s="110"/>
      <c r="G136" s="111"/>
      <c r="H136" s="112"/>
      <c r="I136" s="107"/>
      <c r="K136" s="107"/>
      <c r="M136" s="108" t="s">
        <v>120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3.NP:</v>
      </c>
      <c r="BE136" s="104"/>
      <c r="BF136" s="104"/>
      <c r="BG136" s="104"/>
      <c r="BH136" s="104"/>
      <c r="BI136" s="104"/>
      <c r="BJ136" s="104"/>
      <c r="BK136" s="104"/>
    </row>
    <row r="137" spans="1:104" ht="22.5" x14ac:dyDescent="0.2">
      <c r="A137" s="95">
        <v>22</v>
      </c>
      <c r="B137" s="96" t="s">
        <v>121</v>
      </c>
      <c r="C137" s="97" t="s">
        <v>122</v>
      </c>
      <c r="D137" s="98" t="s">
        <v>29</v>
      </c>
      <c r="E137" s="99">
        <v>9.5749999999999993</v>
      </c>
      <c r="F137" s="100"/>
      <c r="G137" s="101">
        <f>E137*F137</f>
        <v>0</v>
      </c>
      <c r="H137" s="102">
        <v>0</v>
      </c>
      <c r="I137" s="103">
        <f>E137*H137</f>
        <v>0</v>
      </c>
      <c r="J137" s="102">
        <v>-2.0000000000010201E-2</v>
      </c>
      <c r="K137" s="103">
        <f>E137*J137</f>
        <v>-0.19150000000009765</v>
      </c>
      <c r="O137" s="94"/>
      <c r="Z137" s="104"/>
      <c r="AA137" s="104">
        <v>1</v>
      </c>
      <c r="AB137" s="104">
        <v>1</v>
      </c>
      <c r="AC137" s="104">
        <v>1</v>
      </c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CA137" s="104">
        <v>1</v>
      </c>
      <c r="CB137" s="104">
        <v>1</v>
      </c>
      <c r="CZ137" s="61">
        <v>1</v>
      </c>
    </row>
    <row r="138" spans="1:104" ht="25.5" x14ac:dyDescent="0.2">
      <c r="A138" s="105"/>
      <c r="B138" s="106"/>
      <c r="C138" s="172" t="s">
        <v>46</v>
      </c>
      <c r="D138" s="173"/>
      <c r="E138" s="109">
        <v>0</v>
      </c>
      <c r="F138" s="110"/>
      <c r="G138" s="111"/>
      <c r="H138" s="112"/>
      <c r="I138" s="107"/>
      <c r="K138" s="107"/>
      <c r="M138" s="108" t="s">
        <v>46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>C137</f>
        <v>Bourání dlaždic keramických tl. 1 cm, nad 1 m2 sbíječka, dlaždice keramické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117</v>
      </c>
      <c r="D139" s="173"/>
      <c r="E139" s="109">
        <v>4.7874999999999996</v>
      </c>
      <c r="F139" s="110"/>
      <c r="G139" s="111"/>
      <c r="H139" s="112"/>
      <c r="I139" s="107"/>
      <c r="K139" s="107"/>
      <c r="M139" s="108" t="s">
        <v>117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2.NP: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48</v>
      </c>
      <c r="D140" s="173"/>
      <c r="E140" s="109">
        <v>0</v>
      </c>
      <c r="F140" s="110"/>
      <c r="G140" s="111"/>
      <c r="H140" s="112"/>
      <c r="I140" s="107"/>
      <c r="K140" s="107"/>
      <c r="M140" s="108" t="s">
        <v>48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1,0*2,05-0,415*0,665+2,05*1,47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117</v>
      </c>
      <c r="D141" s="173"/>
      <c r="E141" s="109">
        <v>4.7874999999999996</v>
      </c>
      <c r="F141" s="110"/>
      <c r="G141" s="111"/>
      <c r="H141" s="112"/>
      <c r="I141" s="107"/>
      <c r="K141" s="107"/>
      <c r="M141" s="108" t="s">
        <v>117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3.NP: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95">
        <v>23</v>
      </c>
      <c r="B142" s="96" t="s">
        <v>123</v>
      </c>
      <c r="C142" s="97" t="s">
        <v>124</v>
      </c>
      <c r="D142" s="98" t="s">
        <v>96</v>
      </c>
      <c r="E142" s="99">
        <v>4</v>
      </c>
      <c r="F142" s="100"/>
      <c r="G142" s="101">
        <f>E142*F142</f>
        <v>0</v>
      </c>
      <c r="H142" s="102">
        <v>0</v>
      </c>
      <c r="I142" s="103">
        <f>E142*H142</f>
        <v>0</v>
      </c>
      <c r="J142" s="102">
        <v>0</v>
      </c>
      <c r="K142" s="103">
        <f>E142*J142</f>
        <v>0</v>
      </c>
      <c r="O142" s="94"/>
      <c r="Z142" s="104"/>
      <c r="AA142" s="104">
        <v>1</v>
      </c>
      <c r="AB142" s="104">
        <v>1</v>
      </c>
      <c r="AC142" s="104">
        <v>1</v>
      </c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CA142" s="104">
        <v>1</v>
      </c>
      <c r="CB142" s="104">
        <v>1</v>
      </c>
      <c r="CZ142" s="61">
        <v>1</v>
      </c>
    </row>
    <row r="143" spans="1:104" x14ac:dyDescent="0.2">
      <c r="A143" s="105"/>
      <c r="B143" s="106"/>
      <c r="C143" s="172" t="s">
        <v>46</v>
      </c>
      <c r="D143" s="173"/>
      <c r="E143" s="109">
        <v>0</v>
      </c>
      <c r="F143" s="110"/>
      <c r="G143" s="111"/>
      <c r="H143" s="112"/>
      <c r="I143" s="107"/>
      <c r="K143" s="107"/>
      <c r="M143" s="108" t="s">
        <v>46</v>
      </c>
      <c r="O143" s="9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13" t="str">
        <f>C142</f>
        <v>Vyvěšení dřevěných dveřních křídel pl. do 2 m2</v>
      </c>
      <c r="BE143" s="104"/>
      <c r="BF143" s="104"/>
      <c r="BG143" s="104"/>
      <c r="BH143" s="104"/>
      <c r="BI143" s="104"/>
      <c r="BJ143" s="104"/>
      <c r="BK143" s="104"/>
    </row>
    <row r="144" spans="1:104" x14ac:dyDescent="0.2">
      <c r="A144" s="105"/>
      <c r="B144" s="106"/>
      <c r="C144" s="172" t="s">
        <v>125</v>
      </c>
      <c r="D144" s="173"/>
      <c r="E144" s="109">
        <v>2</v>
      </c>
      <c r="F144" s="110"/>
      <c r="G144" s="111"/>
      <c r="H144" s="112"/>
      <c r="I144" s="107"/>
      <c r="K144" s="107"/>
      <c r="M144" s="108">
        <v>2</v>
      </c>
      <c r="O144" s="9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13" t="str">
        <f>C143</f>
        <v>2.NP:</v>
      </c>
      <c r="BE144" s="104"/>
      <c r="BF144" s="104"/>
      <c r="BG144" s="104"/>
      <c r="BH144" s="104"/>
      <c r="BI144" s="104"/>
      <c r="BJ144" s="104"/>
      <c r="BK144" s="104"/>
    </row>
    <row r="145" spans="1:104" x14ac:dyDescent="0.2">
      <c r="A145" s="105"/>
      <c r="B145" s="106"/>
      <c r="C145" s="172" t="s">
        <v>48</v>
      </c>
      <c r="D145" s="173"/>
      <c r="E145" s="109">
        <v>0</v>
      </c>
      <c r="F145" s="110"/>
      <c r="G145" s="111"/>
      <c r="H145" s="112"/>
      <c r="I145" s="107"/>
      <c r="K145" s="107"/>
      <c r="M145" s="108" t="s">
        <v>48</v>
      </c>
      <c r="O145" s="9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13" t="str">
        <f>C144</f>
        <v>2</v>
      </c>
      <c r="BE145" s="104"/>
      <c r="BF145" s="104"/>
      <c r="BG145" s="104"/>
      <c r="BH145" s="104"/>
      <c r="BI145" s="104"/>
      <c r="BJ145" s="104"/>
      <c r="BK145" s="104"/>
    </row>
    <row r="146" spans="1:104" x14ac:dyDescent="0.2">
      <c r="A146" s="105"/>
      <c r="B146" s="106"/>
      <c r="C146" s="172" t="s">
        <v>125</v>
      </c>
      <c r="D146" s="173"/>
      <c r="E146" s="109">
        <v>2</v>
      </c>
      <c r="F146" s="110"/>
      <c r="G146" s="111"/>
      <c r="H146" s="112"/>
      <c r="I146" s="107"/>
      <c r="K146" s="107"/>
      <c r="M146" s="108">
        <v>2</v>
      </c>
      <c r="O146" s="9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13" t="str">
        <f>C145</f>
        <v>3.NP:</v>
      </c>
      <c r="BE146" s="104"/>
      <c r="BF146" s="104"/>
      <c r="BG146" s="104"/>
      <c r="BH146" s="104"/>
      <c r="BI146" s="104"/>
      <c r="BJ146" s="104"/>
      <c r="BK146" s="104"/>
    </row>
    <row r="147" spans="1:104" x14ac:dyDescent="0.2">
      <c r="A147" s="95">
        <v>24</v>
      </c>
      <c r="B147" s="96" t="s">
        <v>126</v>
      </c>
      <c r="C147" s="97" t="s">
        <v>127</v>
      </c>
      <c r="D147" s="98" t="s">
        <v>29</v>
      </c>
      <c r="E147" s="99">
        <v>3.6</v>
      </c>
      <c r="F147" s="100"/>
      <c r="G147" s="101">
        <f>E147*F147</f>
        <v>0</v>
      </c>
      <c r="H147" s="102">
        <v>1.1700000000001199E-3</v>
      </c>
      <c r="I147" s="103">
        <f>E147*H147</f>
        <v>4.2120000000004315E-3</v>
      </c>
      <c r="J147" s="102">
        <v>-7.60000000000218E-2</v>
      </c>
      <c r="K147" s="103">
        <f>E147*J147</f>
        <v>-0.2736000000000785</v>
      </c>
      <c r="O147" s="94"/>
      <c r="Z147" s="104"/>
      <c r="AA147" s="104">
        <v>1</v>
      </c>
      <c r="AB147" s="104">
        <v>1</v>
      </c>
      <c r="AC147" s="104">
        <v>1</v>
      </c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CA147" s="104">
        <v>1</v>
      </c>
      <c r="CB147" s="104">
        <v>1</v>
      </c>
      <c r="CZ147" s="61">
        <v>1</v>
      </c>
    </row>
    <row r="148" spans="1:104" x14ac:dyDescent="0.2">
      <c r="A148" s="105"/>
      <c r="B148" s="106"/>
      <c r="C148" s="172" t="s">
        <v>46</v>
      </c>
      <c r="D148" s="173"/>
      <c r="E148" s="109">
        <v>0</v>
      </c>
      <c r="F148" s="110"/>
      <c r="G148" s="111"/>
      <c r="H148" s="112"/>
      <c r="I148" s="107"/>
      <c r="K148" s="107"/>
      <c r="M148" s="108" t="s">
        <v>46</v>
      </c>
      <c r="O148" s="9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13" t="str">
        <f>C147</f>
        <v>Vybourání kovových dveřních zárubní pl. do 2 m2</v>
      </c>
      <c r="BE148" s="104"/>
      <c r="BF148" s="104"/>
      <c r="BG148" s="104"/>
      <c r="BH148" s="104"/>
      <c r="BI148" s="104"/>
      <c r="BJ148" s="104"/>
      <c r="BK148" s="104"/>
    </row>
    <row r="149" spans="1:104" x14ac:dyDescent="0.2">
      <c r="A149" s="105"/>
      <c r="B149" s="106"/>
      <c r="C149" s="172" t="s">
        <v>128</v>
      </c>
      <c r="D149" s="173"/>
      <c r="E149" s="109">
        <v>1.8</v>
      </c>
      <c r="F149" s="110"/>
      <c r="G149" s="111"/>
      <c r="H149" s="112"/>
      <c r="I149" s="107"/>
      <c r="K149" s="107"/>
      <c r="M149" s="108" t="s">
        <v>128</v>
      </c>
      <c r="O149" s="9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13" t="str">
        <f>C148</f>
        <v>2.NP:</v>
      </c>
      <c r="BE149" s="104"/>
      <c r="BF149" s="104"/>
      <c r="BG149" s="104"/>
      <c r="BH149" s="104"/>
      <c r="BI149" s="104"/>
      <c r="BJ149" s="104"/>
      <c r="BK149" s="104"/>
    </row>
    <row r="150" spans="1:104" x14ac:dyDescent="0.2">
      <c r="A150" s="105"/>
      <c r="B150" s="106"/>
      <c r="C150" s="172" t="s">
        <v>48</v>
      </c>
      <c r="D150" s="173"/>
      <c r="E150" s="109">
        <v>0</v>
      </c>
      <c r="F150" s="110"/>
      <c r="G150" s="111"/>
      <c r="H150" s="112"/>
      <c r="I150" s="107"/>
      <c r="K150" s="107"/>
      <c r="M150" s="108" t="s">
        <v>48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0,9*2,0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128</v>
      </c>
      <c r="D151" s="173"/>
      <c r="E151" s="109">
        <v>1.8</v>
      </c>
      <c r="F151" s="110"/>
      <c r="G151" s="111"/>
      <c r="H151" s="112"/>
      <c r="I151" s="107"/>
      <c r="K151" s="107"/>
      <c r="M151" s="108" t="s">
        <v>128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3.NP: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114" t="s">
        <v>30</v>
      </c>
      <c r="B152" s="115" t="s">
        <v>106</v>
      </c>
      <c r="C152" s="116" t="s">
        <v>107</v>
      </c>
      <c r="D152" s="117"/>
      <c r="E152" s="118"/>
      <c r="F152" s="118"/>
      <c r="G152" s="119">
        <f>SUM(G114:G151)</f>
        <v>0</v>
      </c>
      <c r="H152" s="120"/>
      <c r="I152" s="121">
        <f>SUM(I114:I151)</f>
        <v>1.8002975000006104E-2</v>
      </c>
      <c r="J152" s="122"/>
      <c r="K152" s="121">
        <f>SUM(K114:K151)</f>
        <v>-2.7979947500008162</v>
      </c>
      <c r="O152" s="94"/>
      <c r="X152" s="123">
        <f>K152</f>
        <v>-2.7979947500008162</v>
      </c>
      <c r="Y152" s="123">
        <f>I152</f>
        <v>1.8002975000006104E-2</v>
      </c>
      <c r="Z152" s="124">
        <f>G152</f>
        <v>0</v>
      </c>
      <c r="AA152" s="104"/>
      <c r="AB152" s="104"/>
      <c r="AC152" s="104"/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25"/>
      <c r="BB152" s="125"/>
      <c r="BC152" s="125"/>
      <c r="BD152" s="125"/>
      <c r="BE152" s="125"/>
      <c r="BF152" s="125"/>
      <c r="BG152" s="104"/>
      <c r="BH152" s="104"/>
      <c r="BI152" s="104"/>
      <c r="BJ152" s="104"/>
      <c r="BK152" s="104"/>
    </row>
    <row r="153" spans="1:104" ht="14.25" customHeight="1" x14ac:dyDescent="0.2">
      <c r="A153" s="86" t="s">
        <v>27</v>
      </c>
      <c r="B153" s="87" t="s">
        <v>129</v>
      </c>
      <c r="C153" s="88" t="s">
        <v>130</v>
      </c>
      <c r="D153" s="89"/>
      <c r="E153" s="90"/>
      <c r="F153" s="90"/>
      <c r="G153" s="91"/>
      <c r="H153" s="92"/>
      <c r="I153" s="93"/>
      <c r="J153" s="92"/>
      <c r="K153" s="93"/>
      <c r="O153" s="94"/>
    </row>
    <row r="154" spans="1:104" x14ac:dyDescent="0.2">
      <c r="A154" s="95">
        <v>25</v>
      </c>
      <c r="B154" s="96" t="s">
        <v>131</v>
      </c>
      <c r="C154" s="97" t="s">
        <v>132</v>
      </c>
      <c r="D154" s="98" t="s">
        <v>54</v>
      </c>
      <c r="E154" s="99">
        <v>4.0999999999999996</v>
      </c>
      <c r="F154" s="100"/>
      <c r="G154" s="101">
        <f>E154*F154</f>
        <v>0</v>
      </c>
      <c r="H154" s="102">
        <v>0</v>
      </c>
      <c r="I154" s="103">
        <f>E154*H154</f>
        <v>0</v>
      </c>
      <c r="J154" s="102">
        <v>-4.5999999999990498E-4</v>
      </c>
      <c r="K154" s="103">
        <f>E154*J154</f>
        <v>-1.8859999999996102E-3</v>
      </c>
      <c r="O154" s="94"/>
      <c r="Z154" s="104"/>
      <c r="AA154" s="104">
        <v>1</v>
      </c>
      <c r="AB154" s="104">
        <v>1</v>
      </c>
      <c r="AC154" s="104">
        <v>1</v>
      </c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04"/>
      <c r="BE154" s="104"/>
      <c r="BF154" s="104"/>
      <c r="BG154" s="104"/>
      <c r="BH154" s="104"/>
      <c r="BI154" s="104"/>
      <c r="BJ154" s="104"/>
      <c r="BK154" s="104"/>
      <c r="CA154" s="104">
        <v>1</v>
      </c>
      <c r="CB154" s="104">
        <v>1</v>
      </c>
      <c r="CZ154" s="61">
        <v>1</v>
      </c>
    </row>
    <row r="155" spans="1:104" x14ac:dyDescent="0.2">
      <c r="A155" s="105"/>
      <c r="B155" s="106"/>
      <c r="C155" s="172" t="s">
        <v>46</v>
      </c>
      <c r="D155" s="173"/>
      <c r="E155" s="109">
        <v>0</v>
      </c>
      <c r="F155" s="110"/>
      <c r="G155" s="111"/>
      <c r="H155" s="112"/>
      <c r="I155" s="107"/>
      <c r="K155" s="107"/>
      <c r="M155" s="108" t="s">
        <v>46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>C154</f>
        <v>Řezání prostého betonu hl. řezu 100 mm hl. 30mm</v>
      </c>
      <c r="BE155" s="104"/>
      <c r="BF155" s="104"/>
      <c r="BG155" s="104"/>
      <c r="BH155" s="104"/>
      <c r="BI155" s="104"/>
      <c r="BJ155" s="104"/>
      <c r="BK155" s="104"/>
    </row>
    <row r="156" spans="1:104" x14ac:dyDescent="0.2">
      <c r="A156" s="105"/>
      <c r="B156" s="106"/>
      <c r="C156" s="172" t="s">
        <v>133</v>
      </c>
      <c r="D156" s="173"/>
      <c r="E156" s="109">
        <v>2.0499999999999998</v>
      </c>
      <c r="F156" s="110"/>
      <c r="G156" s="111"/>
      <c r="H156" s="112"/>
      <c r="I156" s="107"/>
      <c r="K156" s="107"/>
      <c r="M156" s="108" t="s">
        <v>133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>C155</f>
        <v>2.NP: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2" t="s">
        <v>48</v>
      </c>
      <c r="D157" s="173"/>
      <c r="E157" s="109">
        <v>0</v>
      </c>
      <c r="F157" s="110"/>
      <c r="G157" s="111"/>
      <c r="H157" s="112"/>
      <c r="I157" s="107"/>
      <c r="K157" s="107"/>
      <c r="M157" s="108" t="s">
        <v>48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>C156</f>
        <v>2,05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105"/>
      <c r="B158" s="106"/>
      <c r="C158" s="172" t="s">
        <v>133</v>
      </c>
      <c r="D158" s="173"/>
      <c r="E158" s="109">
        <v>2.0499999999999998</v>
      </c>
      <c r="F158" s="110"/>
      <c r="G158" s="111"/>
      <c r="H158" s="112"/>
      <c r="I158" s="107"/>
      <c r="K158" s="107"/>
      <c r="M158" s="108" t="s">
        <v>133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>C157</f>
        <v>3.NP:</v>
      </c>
      <c r="BE158" s="104"/>
      <c r="BF158" s="104"/>
      <c r="BG158" s="104"/>
      <c r="BH158" s="104"/>
      <c r="BI158" s="104"/>
      <c r="BJ158" s="104"/>
      <c r="BK158" s="104"/>
    </row>
    <row r="159" spans="1:104" x14ac:dyDescent="0.2">
      <c r="A159" s="95">
        <v>26</v>
      </c>
      <c r="B159" s="96" t="s">
        <v>134</v>
      </c>
      <c r="C159" s="97" t="s">
        <v>135</v>
      </c>
      <c r="D159" s="98" t="s">
        <v>29</v>
      </c>
      <c r="E159" s="99">
        <v>48.56</v>
      </c>
      <c r="F159" s="100"/>
      <c r="G159" s="101">
        <f>E159*F159</f>
        <v>0</v>
      </c>
      <c r="H159" s="102">
        <v>0</v>
      </c>
      <c r="I159" s="103">
        <f>E159*H159</f>
        <v>0</v>
      </c>
      <c r="J159" s="102">
        <v>-6.7999999999983601E-2</v>
      </c>
      <c r="K159" s="103">
        <f>E159*J159</f>
        <v>-3.3020799999992039</v>
      </c>
      <c r="O159" s="94"/>
      <c r="Z159" s="104"/>
      <c r="AA159" s="104">
        <v>1</v>
      </c>
      <c r="AB159" s="104">
        <v>0</v>
      </c>
      <c r="AC159" s="104">
        <v>0</v>
      </c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04"/>
      <c r="BE159" s="104"/>
      <c r="BF159" s="104"/>
      <c r="BG159" s="104"/>
      <c r="BH159" s="104"/>
      <c r="BI159" s="104"/>
      <c r="BJ159" s="104"/>
      <c r="BK159" s="104"/>
      <c r="CA159" s="104">
        <v>1</v>
      </c>
      <c r="CB159" s="104">
        <v>0</v>
      </c>
      <c r="CZ159" s="61">
        <v>1</v>
      </c>
    </row>
    <row r="160" spans="1:104" x14ac:dyDescent="0.2">
      <c r="A160" s="105"/>
      <c r="B160" s="106"/>
      <c r="C160" s="172" t="s">
        <v>46</v>
      </c>
      <c r="D160" s="173"/>
      <c r="E160" s="109">
        <v>0</v>
      </c>
      <c r="F160" s="110"/>
      <c r="G160" s="111"/>
      <c r="H160" s="112"/>
      <c r="I160" s="107"/>
      <c r="K160" s="107"/>
      <c r="M160" s="108" t="s">
        <v>46</v>
      </c>
      <c r="O160" s="94"/>
      <c r="Z160" s="104"/>
      <c r="AA160" s="104"/>
      <c r="AB160" s="104"/>
      <c r="AC160" s="104"/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13" t="str">
        <f>C159</f>
        <v>Odsekání vnitřních obkladů stěn nad 2 m2</v>
      </c>
      <c r="BE160" s="104"/>
      <c r="BF160" s="104"/>
      <c r="BG160" s="104"/>
      <c r="BH160" s="104"/>
      <c r="BI160" s="104"/>
      <c r="BJ160" s="104"/>
      <c r="BK160" s="104"/>
    </row>
    <row r="161" spans="1:104" x14ac:dyDescent="0.2">
      <c r="A161" s="105"/>
      <c r="B161" s="106"/>
      <c r="C161" s="172" t="s">
        <v>136</v>
      </c>
      <c r="D161" s="173"/>
      <c r="E161" s="109">
        <v>24.28</v>
      </c>
      <c r="F161" s="110"/>
      <c r="G161" s="111"/>
      <c r="H161" s="112"/>
      <c r="I161" s="107"/>
      <c r="K161" s="107"/>
      <c r="M161" s="108" t="s">
        <v>136</v>
      </c>
      <c r="O161" s="94"/>
      <c r="Z161" s="104"/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13" t="str">
        <f>C160</f>
        <v>2.NP:</v>
      </c>
      <c r="BE161" s="104"/>
      <c r="BF161" s="104"/>
      <c r="BG161" s="104"/>
      <c r="BH161" s="104"/>
      <c r="BI161" s="104"/>
      <c r="BJ161" s="104"/>
      <c r="BK161" s="104"/>
    </row>
    <row r="162" spans="1:104" x14ac:dyDescent="0.2">
      <c r="A162" s="105"/>
      <c r="B162" s="106"/>
      <c r="C162" s="172" t="s">
        <v>48</v>
      </c>
      <c r="D162" s="173"/>
      <c r="E162" s="109">
        <v>0</v>
      </c>
      <c r="F162" s="110"/>
      <c r="G162" s="111"/>
      <c r="H162" s="112"/>
      <c r="I162" s="107"/>
      <c r="K162" s="107"/>
      <c r="M162" s="108" t="s">
        <v>48</v>
      </c>
      <c r="O162" s="94"/>
      <c r="Z162" s="104"/>
      <c r="AA162" s="104"/>
      <c r="AB162" s="104"/>
      <c r="AC162" s="104"/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04"/>
      <c r="BB162" s="104"/>
      <c r="BC162" s="104"/>
      <c r="BD162" s="113" t="str">
        <f>C161</f>
        <v>2,0*(2*1,85+4*2,05-3*0,9+2*1,47)</v>
      </c>
      <c r="BE162" s="104"/>
      <c r="BF162" s="104"/>
      <c r="BG162" s="104"/>
      <c r="BH162" s="104"/>
      <c r="BI162" s="104"/>
      <c r="BJ162" s="104"/>
      <c r="BK162" s="104"/>
    </row>
    <row r="163" spans="1:104" x14ac:dyDescent="0.2">
      <c r="A163" s="105"/>
      <c r="B163" s="106"/>
      <c r="C163" s="172" t="s">
        <v>136</v>
      </c>
      <c r="D163" s="173"/>
      <c r="E163" s="109">
        <v>24.28</v>
      </c>
      <c r="F163" s="110"/>
      <c r="G163" s="111"/>
      <c r="H163" s="112"/>
      <c r="I163" s="107"/>
      <c r="K163" s="107"/>
      <c r="M163" s="108" t="s">
        <v>136</v>
      </c>
      <c r="O163" s="94"/>
      <c r="Z163" s="104"/>
      <c r="AA163" s="104"/>
      <c r="AB163" s="104"/>
      <c r="AC163" s="104"/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04"/>
      <c r="BB163" s="104"/>
      <c r="BC163" s="104"/>
      <c r="BD163" s="113" t="str">
        <f>C162</f>
        <v>3.NP:</v>
      </c>
      <c r="BE163" s="104"/>
      <c r="BF163" s="104"/>
      <c r="BG163" s="104"/>
      <c r="BH163" s="104"/>
      <c r="BI163" s="104"/>
      <c r="BJ163" s="104"/>
      <c r="BK163" s="104"/>
    </row>
    <row r="164" spans="1:104" x14ac:dyDescent="0.2">
      <c r="A164" s="114" t="s">
        <v>30</v>
      </c>
      <c r="B164" s="115" t="s">
        <v>129</v>
      </c>
      <c r="C164" s="116" t="s">
        <v>130</v>
      </c>
      <c r="D164" s="117"/>
      <c r="E164" s="118"/>
      <c r="F164" s="118"/>
      <c r="G164" s="119">
        <f>SUM(G153:G163)</f>
        <v>0</v>
      </c>
      <c r="H164" s="120"/>
      <c r="I164" s="121">
        <f>SUM(I153:I163)</f>
        <v>0</v>
      </c>
      <c r="J164" s="122"/>
      <c r="K164" s="121">
        <f>SUM(K153:K163)</f>
        <v>-3.3039659999992033</v>
      </c>
      <c r="O164" s="94"/>
      <c r="X164" s="123">
        <f>K164</f>
        <v>-3.3039659999992033</v>
      </c>
      <c r="Y164" s="123">
        <f>I164</f>
        <v>0</v>
      </c>
      <c r="Z164" s="124">
        <f>G164</f>
        <v>0</v>
      </c>
      <c r="AA164" s="104"/>
      <c r="AB164" s="104"/>
      <c r="AC164" s="104"/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25"/>
      <c r="BB164" s="125"/>
      <c r="BC164" s="125"/>
      <c r="BD164" s="125"/>
      <c r="BE164" s="125"/>
      <c r="BF164" s="125"/>
      <c r="BG164" s="104"/>
      <c r="BH164" s="104"/>
      <c r="BI164" s="104"/>
      <c r="BJ164" s="104"/>
      <c r="BK164" s="104"/>
    </row>
    <row r="165" spans="1:104" ht="14.25" customHeight="1" x14ac:dyDescent="0.2">
      <c r="A165" s="86" t="s">
        <v>27</v>
      </c>
      <c r="B165" s="87" t="s">
        <v>137</v>
      </c>
      <c r="C165" s="88" t="s">
        <v>138</v>
      </c>
      <c r="D165" s="89"/>
      <c r="E165" s="90"/>
      <c r="F165" s="90"/>
      <c r="G165" s="91"/>
      <c r="H165" s="92"/>
      <c r="I165" s="93"/>
      <c r="J165" s="92"/>
      <c r="K165" s="93"/>
      <c r="O165" s="94"/>
    </row>
    <row r="166" spans="1:104" x14ac:dyDescent="0.2">
      <c r="A166" s="95">
        <v>27</v>
      </c>
      <c r="B166" s="96" t="s">
        <v>139</v>
      </c>
      <c r="C166" s="97" t="s">
        <v>140</v>
      </c>
      <c r="D166" s="98" t="s">
        <v>141</v>
      </c>
      <c r="E166" s="99">
        <v>1.9465075469997799</v>
      </c>
      <c r="F166" s="100"/>
      <c r="G166" s="101">
        <f>E166*F166</f>
        <v>0</v>
      </c>
      <c r="H166" s="102">
        <v>0</v>
      </c>
      <c r="I166" s="103">
        <f>E166*H166</f>
        <v>0</v>
      </c>
      <c r="J166" s="102"/>
      <c r="K166" s="103">
        <f>E166*J166</f>
        <v>0</v>
      </c>
      <c r="O166" s="94"/>
      <c r="Z166" s="104"/>
      <c r="AA166" s="104">
        <v>7</v>
      </c>
      <c r="AB166" s="104">
        <v>1</v>
      </c>
      <c r="AC166" s="104">
        <v>2</v>
      </c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04"/>
      <c r="BE166" s="104"/>
      <c r="BF166" s="104"/>
      <c r="BG166" s="104"/>
      <c r="BH166" s="104"/>
      <c r="BI166" s="104"/>
      <c r="BJ166" s="104"/>
      <c r="BK166" s="104"/>
      <c r="CA166" s="104">
        <v>7</v>
      </c>
      <c r="CB166" s="104">
        <v>1</v>
      </c>
      <c r="CZ166" s="61">
        <v>1</v>
      </c>
    </row>
    <row r="167" spans="1:104" x14ac:dyDescent="0.2">
      <c r="A167" s="114" t="s">
        <v>30</v>
      </c>
      <c r="B167" s="115" t="s">
        <v>137</v>
      </c>
      <c r="C167" s="116" t="s">
        <v>138</v>
      </c>
      <c r="D167" s="117"/>
      <c r="E167" s="118"/>
      <c r="F167" s="118"/>
      <c r="G167" s="119">
        <f>SUM(G165:G166)</f>
        <v>0</v>
      </c>
      <c r="H167" s="120"/>
      <c r="I167" s="121">
        <f>SUM(I165:I166)</f>
        <v>0</v>
      </c>
      <c r="J167" s="122"/>
      <c r="K167" s="121">
        <f>SUM(K165:K166)</f>
        <v>0</v>
      </c>
      <c r="O167" s="94"/>
      <c r="X167" s="123">
        <f>K167</f>
        <v>0</v>
      </c>
      <c r="Y167" s="123">
        <f>I167</f>
        <v>0</v>
      </c>
      <c r="Z167" s="124">
        <f>G167</f>
        <v>0</v>
      </c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25"/>
      <c r="BB167" s="125"/>
      <c r="BC167" s="125"/>
      <c r="BD167" s="125"/>
      <c r="BE167" s="125"/>
      <c r="BF167" s="125"/>
      <c r="BG167" s="104"/>
      <c r="BH167" s="104"/>
      <c r="BI167" s="104"/>
      <c r="BJ167" s="104"/>
      <c r="BK167" s="104"/>
    </row>
    <row r="168" spans="1:104" ht="14.25" customHeight="1" x14ac:dyDescent="0.2">
      <c r="A168" s="86" t="s">
        <v>27</v>
      </c>
      <c r="B168" s="87" t="s">
        <v>142</v>
      </c>
      <c r="C168" s="88" t="s">
        <v>143</v>
      </c>
      <c r="D168" s="89"/>
      <c r="E168" s="90"/>
      <c r="F168" s="90"/>
      <c r="G168" s="91"/>
      <c r="H168" s="92"/>
      <c r="I168" s="93"/>
      <c r="J168" s="92"/>
      <c r="K168" s="93"/>
      <c r="O168" s="94"/>
    </row>
    <row r="169" spans="1:104" ht="22.5" x14ac:dyDescent="0.2">
      <c r="A169" s="95">
        <v>28</v>
      </c>
      <c r="B169" s="96" t="s">
        <v>144</v>
      </c>
      <c r="C169" s="97" t="s">
        <v>145</v>
      </c>
      <c r="D169" s="98" t="s">
        <v>29</v>
      </c>
      <c r="E169" s="99">
        <v>21.923999999999999</v>
      </c>
      <c r="F169" s="100"/>
      <c r="G169" s="101">
        <f>E169*F169</f>
        <v>0</v>
      </c>
      <c r="H169" s="102">
        <v>3.3999999999991802E-3</v>
      </c>
      <c r="I169" s="103">
        <f>E169*H169</f>
        <v>7.4541599999982028E-2</v>
      </c>
      <c r="J169" s="102">
        <v>0</v>
      </c>
      <c r="K169" s="103">
        <f>E169*J169</f>
        <v>0</v>
      </c>
      <c r="O169" s="94"/>
      <c r="Z169" s="104"/>
      <c r="AA169" s="104">
        <v>1</v>
      </c>
      <c r="AB169" s="104">
        <v>7</v>
      </c>
      <c r="AC169" s="104">
        <v>7</v>
      </c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04"/>
      <c r="BE169" s="104"/>
      <c r="BF169" s="104"/>
      <c r="BG169" s="104"/>
      <c r="BH169" s="104"/>
      <c r="BI169" s="104"/>
      <c r="BJ169" s="104"/>
      <c r="BK169" s="104"/>
      <c r="CA169" s="104">
        <v>1</v>
      </c>
      <c r="CB169" s="104">
        <v>7</v>
      </c>
      <c r="CZ169" s="61">
        <v>2</v>
      </c>
    </row>
    <row r="170" spans="1:104" x14ac:dyDescent="0.2">
      <c r="A170" s="105"/>
      <c r="B170" s="106"/>
      <c r="C170" s="172" t="s">
        <v>46</v>
      </c>
      <c r="D170" s="173"/>
      <c r="E170" s="109">
        <v>0</v>
      </c>
      <c r="F170" s="110"/>
      <c r="G170" s="111"/>
      <c r="H170" s="112"/>
      <c r="I170" s="107"/>
      <c r="K170" s="107"/>
      <c r="M170" s="108" t="s">
        <v>46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13" t="str">
        <f>C169</f>
        <v>Stěrka hydroizolační těsnicí hmotou pružná hydroizolace tl. 2mm</v>
      </c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2" t="s">
        <v>146</v>
      </c>
      <c r="D171" s="173"/>
      <c r="E171" s="109">
        <v>10.962</v>
      </c>
      <c r="F171" s="110"/>
      <c r="G171" s="111"/>
      <c r="H171" s="112"/>
      <c r="I171" s="107"/>
      <c r="K171" s="107"/>
      <c r="M171" s="108" t="s">
        <v>146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>C170</f>
        <v>2.NP: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2" t="s">
        <v>48</v>
      </c>
      <c r="D172" s="173"/>
      <c r="E172" s="109">
        <v>0</v>
      </c>
      <c r="F172" s="110"/>
      <c r="G172" s="111"/>
      <c r="H172" s="112"/>
      <c r="I172" s="107"/>
      <c r="K172" s="107"/>
      <c r="M172" s="108" t="s">
        <v>48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>C171</f>
        <v>(2,0-0,2)*(2*2,47+2,05-0,9)</v>
      </c>
      <c r="BE172" s="104"/>
      <c r="BF172" s="104"/>
      <c r="BG172" s="104"/>
      <c r="BH172" s="104"/>
      <c r="BI172" s="104"/>
      <c r="BJ172" s="104"/>
      <c r="BK172" s="104"/>
    </row>
    <row r="173" spans="1:104" x14ac:dyDescent="0.2">
      <c r="A173" s="105"/>
      <c r="B173" s="106"/>
      <c r="C173" s="172" t="s">
        <v>146</v>
      </c>
      <c r="D173" s="173"/>
      <c r="E173" s="109">
        <v>10.962</v>
      </c>
      <c r="F173" s="110"/>
      <c r="G173" s="111"/>
      <c r="H173" s="112"/>
      <c r="I173" s="107"/>
      <c r="K173" s="107"/>
      <c r="M173" s="108" t="s">
        <v>146</v>
      </c>
      <c r="O173" s="94"/>
      <c r="Z173" s="104"/>
      <c r="AA173" s="104"/>
      <c r="AB173" s="104"/>
      <c r="AC173" s="104"/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13" t="str">
        <f>C172</f>
        <v>3.NP:</v>
      </c>
      <c r="BE173" s="104"/>
      <c r="BF173" s="104"/>
      <c r="BG173" s="104"/>
      <c r="BH173" s="104"/>
      <c r="BI173" s="104"/>
      <c r="BJ173" s="104"/>
      <c r="BK173" s="104"/>
    </row>
    <row r="174" spans="1:104" x14ac:dyDescent="0.2">
      <c r="A174" s="95">
        <v>29</v>
      </c>
      <c r="B174" s="96" t="s">
        <v>147</v>
      </c>
      <c r="C174" s="97" t="s">
        <v>148</v>
      </c>
      <c r="D174" s="98" t="s">
        <v>29</v>
      </c>
      <c r="E174" s="99">
        <v>32.394199999999998</v>
      </c>
      <c r="F174" s="100"/>
      <c r="G174" s="101">
        <f>E174*F174</f>
        <v>0</v>
      </c>
      <c r="H174" s="102">
        <v>1.6999999999995901E-3</v>
      </c>
      <c r="I174" s="103">
        <f>E174*H174</f>
        <v>5.5070139999986716E-2</v>
      </c>
      <c r="J174" s="102">
        <v>0</v>
      </c>
      <c r="K174" s="103">
        <f>E174*J174</f>
        <v>0</v>
      </c>
      <c r="O174" s="94"/>
      <c r="Z174" s="104"/>
      <c r="AA174" s="104">
        <v>1</v>
      </c>
      <c r="AB174" s="104">
        <v>0</v>
      </c>
      <c r="AC174" s="104">
        <v>0</v>
      </c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04"/>
      <c r="BE174" s="104"/>
      <c r="BF174" s="104"/>
      <c r="BG174" s="104"/>
      <c r="BH174" s="104"/>
      <c r="BI174" s="104"/>
      <c r="BJ174" s="104"/>
      <c r="BK174" s="104"/>
      <c r="CA174" s="104">
        <v>1</v>
      </c>
      <c r="CB174" s="104">
        <v>0</v>
      </c>
      <c r="CZ174" s="61">
        <v>2</v>
      </c>
    </row>
    <row r="175" spans="1:104" x14ac:dyDescent="0.2">
      <c r="A175" s="105"/>
      <c r="B175" s="106"/>
      <c r="C175" s="175" t="s">
        <v>149</v>
      </c>
      <c r="D175" s="176"/>
      <c r="E175" s="176"/>
      <c r="F175" s="176"/>
      <c r="G175" s="177"/>
      <c r="I175" s="107"/>
      <c r="K175" s="107"/>
      <c r="L175" s="108" t="s">
        <v>149</v>
      </c>
      <c r="O175" s="9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04"/>
      <c r="AU175" s="104"/>
      <c r="AV175" s="104"/>
      <c r="AW175" s="104"/>
      <c r="AX175" s="104"/>
      <c r="AY175" s="104"/>
      <c r="AZ175" s="104"/>
      <c r="BA175" s="104"/>
      <c r="BB175" s="104"/>
      <c r="BC175" s="104"/>
      <c r="BD175" s="104"/>
      <c r="BE175" s="104"/>
      <c r="BF175" s="104"/>
      <c r="BG175" s="104"/>
      <c r="BH175" s="104"/>
      <c r="BI175" s="104"/>
      <c r="BJ175" s="104"/>
      <c r="BK175" s="104"/>
    </row>
    <row r="176" spans="1:104" x14ac:dyDescent="0.2">
      <c r="A176" s="105"/>
      <c r="B176" s="106"/>
      <c r="C176" s="172" t="s">
        <v>46</v>
      </c>
      <c r="D176" s="173"/>
      <c r="E176" s="109">
        <v>0</v>
      </c>
      <c r="F176" s="110"/>
      <c r="G176" s="111"/>
      <c r="H176" s="112"/>
      <c r="I176" s="107"/>
      <c r="K176" s="107"/>
      <c r="M176" s="108" t="s">
        <v>46</v>
      </c>
      <c r="O176" s="94"/>
      <c r="Z176" s="104"/>
      <c r="AA176" s="104"/>
      <c r="AB176" s="104"/>
      <c r="AC176" s="104"/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13" t="str">
        <f t="shared" ref="BD176:BD183" si="9">C175</f>
        <v>vč. lepidla</v>
      </c>
      <c r="BE176" s="104"/>
      <c r="BF176" s="104"/>
      <c r="BG176" s="104"/>
      <c r="BH176" s="104"/>
      <c r="BI176" s="104"/>
      <c r="BJ176" s="104"/>
      <c r="BK176" s="104"/>
    </row>
    <row r="177" spans="1:104" x14ac:dyDescent="0.2">
      <c r="A177" s="105"/>
      <c r="B177" s="106"/>
      <c r="C177" s="172" t="s">
        <v>51</v>
      </c>
      <c r="D177" s="173"/>
      <c r="E177" s="109">
        <v>6.8791000000000002</v>
      </c>
      <c r="F177" s="110"/>
      <c r="G177" s="111"/>
      <c r="H177" s="112"/>
      <c r="I177" s="107"/>
      <c r="K177" s="107"/>
      <c r="M177" s="108" t="s">
        <v>51</v>
      </c>
      <c r="O177" s="9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13" t="str">
        <f t="shared" si="9"/>
        <v>2.NP:</v>
      </c>
      <c r="BE177" s="104"/>
      <c r="BF177" s="104"/>
      <c r="BG177" s="104"/>
      <c r="BH177" s="104"/>
      <c r="BI177" s="104"/>
      <c r="BJ177" s="104"/>
      <c r="BK177" s="104"/>
    </row>
    <row r="178" spans="1:104" x14ac:dyDescent="0.2">
      <c r="A178" s="105"/>
      <c r="B178" s="106"/>
      <c r="C178" s="172" t="s">
        <v>150</v>
      </c>
      <c r="D178" s="173"/>
      <c r="E178" s="109">
        <v>8.1</v>
      </c>
      <c r="F178" s="110"/>
      <c r="G178" s="111"/>
      <c r="H178" s="112"/>
      <c r="I178" s="107"/>
      <c r="K178" s="107"/>
      <c r="M178" s="108" t="s">
        <v>150</v>
      </c>
      <c r="O178" s="94"/>
      <c r="Z178" s="104"/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04"/>
      <c r="BB178" s="104"/>
      <c r="BC178" s="104"/>
      <c r="BD178" s="113" t="str">
        <f t="shared" si="9"/>
        <v>2,05*3,47-0,625*0,375</v>
      </c>
      <c r="BE178" s="104"/>
      <c r="BF178" s="104"/>
      <c r="BG178" s="104"/>
      <c r="BH178" s="104"/>
      <c r="BI178" s="104"/>
      <c r="BJ178" s="104"/>
      <c r="BK178" s="104"/>
    </row>
    <row r="179" spans="1:104" x14ac:dyDescent="0.2">
      <c r="A179" s="105"/>
      <c r="B179" s="106"/>
      <c r="C179" s="172" t="s">
        <v>151</v>
      </c>
      <c r="D179" s="173"/>
      <c r="E179" s="109">
        <v>1.218</v>
      </c>
      <c r="F179" s="110"/>
      <c r="G179" s="111"/>
      <c r="H179" s="112"/>
      <c r="I179" s="107"/>
      <c r="K179" s="107"/>
      <c r="M179" s="108" t="s">
        <v>151</v>
      </c>
      <c r="O179" s="94"/>
      <c r="Z179" s="104"/>
      <c r="AA179" s="104"/>
      <c r="AB179" s="104"/>
      <c r="AC179" s="104"/>
      <c r="AD179" s="104"/>
      <c r="AE179" s="104"/>
      <c r="AF179" s="104"/>
      <c r="AG179" s="104"/>
      <c r="AH179" s="104"/>
      <c r="AI179" s="104"/>
      <c r="AJ179" s="104"/>
      <c r="AK179" s="104"/>
      <c r="AL179" s="104"/>
      <c r="AM179" s="104"/>
      <c r="AN179" s="104"/>
      <c r="AO179" s="104"/>
      <c r="AP179" s="104"/>
      <c r="AQ179" s="104"/>
      <c r="AR179" s="104"/>
      <c r="AS179" s="104"/>
      <c r="AT179" s="104"/>
      <c r="AU179" s="104"/>
      <c r="AV179" s="104"/>
      <c r="AW179" s="104"/>
      <c r="AX179" s="104"/>
      <c r="AY179" s="104"/>
      <c r="AZ179" s="104"/>
      <c r="BA179" s="104"/>
      <c r="BB179" s="104"/>
      <c r="BC179" s="104"/>
      <c r="BD179" s="113" t="str">
        <f t="shared" si="9"/>
        <v>2,0*(2*1,0+2,05)</v>
      </c>
      <c r="BE179" s="104"/>
      <c r="BF179" s="104"/>
      <c r="BG179" s="104"/>
      <c r="BH179" s="104"/>
      <c r="BI179" s="104"/>
      <c r="BJ179" s="104"/>
      <c r="BK179" s="104"/>
    </row>
    <row r="180" spans="1:104" x14ac:dyDescent="0.2">
      <c r="A180" s="105"/>
      <c r="B180" s="106"/>
      <c r="C180" s="172" t="s">
        <v>48</v>
      </c>
      <c r="D180" s="173"/>
      <c r="E180" s="109">
        <v>0</v>
      </c>
      <c r="F180" s="110"/>
      <c r="G180" s="111"/>
      <c r="H180" s="112"/>
      <c r="I180" s="107"/>
      <c r="K180" s="107"/>
      <c r="M180" s="108" t="s">
        <v>48</v>
      </c>
      <c r="O180" s="94"/>
      <c r="Z180" s="104"/>
      <c r="AA180" s="104"/>
      <c r="AB180" s="104"/>
      <c r="AC180" s="104"/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13" t="str">
        <f t="shared" si="9"/>
        <v>0,2*(2*2,47+2,05-0,9)</v>
      </c>
      <c r="BE180" s="104"/>
      <c r="BF180" s="104"/>
      <c r="BG180" s="104"/>
      <c r="BH180" s="104"/>
      <c r="BI180" s="104"/>
      <c r="BJ180" s="104"/>
      <c r="BK180" s="104"/>
    </row>
    <row r="181" spans="1:104" x14ac:dyDescent="0.2">
      <c r="A181" s="105"/>
      <c r="B181" s="106"/>
      <c r="C181" s="172" t="s">
        <v>51</v>
      </c>
      <c r="D181" s="173"/>
      <c r="E181" s="109">
        <v>6.8791000000000002</v>
      </c>
      <c r="F181" s="110"/>
      <c r="G181" s="111"/>
      <c r="H181" s="112"/>
      <c r="I181" s="107"/>
      <c r="K181" s="107"/>
      <c r="M181" s="108" t="s">
        <v>51</v>
      </c>
      <c r="O181" s="94"/>
      <c r="Z181" s="104"/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04"/>
      <c r="BB181" s="104"/>
      <c r="BC181" s="104"/>
      <c r="BD181" s="113" t="str">
        <f t="shared" si="9"/>
        <v>3.NP:</v>
      </c>
      <c r="BE181" s="104"/>
      <c r="BF181" s="104"/>
      <c r="BG181" s="104"/>
      <c r="BH181" s="104"/>
      <c r="BI181" s="104"/>
      <c r="BJ181" s="104"/>
      <c r="BK181" s="104"/>
    </row>
    <row r="182" spans="1:104" x14ac:dyDescent="0.2">
      <c r="A182" s="105"/>
      <c r="B182" s="106"/>
      <c r="C182" s="172" t="s">
        <v>150</v>
      </c>
      <c r="D182" s="173"/>
      <c r="E182" s="109">
        <v>8.1</v>
      </c>
      <c r="F182" s="110"/>
      <c r="G182" s="111"/>
      <c r="H182" s="112"/>
      <c r="I182" s="107"/>
      <c r="K182" s="107"/>
      <c r="M182" s="108" t="s">
        <v>150</v>
      </c>
      <c r="O182" s="9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13" t="str">
        <f t="shared" si="9"/>
        <v>2,05*3,47-0,625*0,375</v>
      </c>
      <c r="BE182" s="104"/>
      <c r="BF182" s="104"/>
      <c r="BG182" s="104"/>
      <c r="BH182" s="104"/>
      <c r="BI182" s="104"/>
      <c r="BJ182" s="104"/>
      <c r="BK182" s="104"/>
    </row>
    <row r="183" spans="1:104" x14ac:dyDescent="0.2">
      <c r="A183" s="105"/>
      <c r="B183" s="106"/>
      <c r="C183" s="172" t="s">
        <v>151</v>
      </c>
      <c r="D183" s="173"/>
      <c r="E183" s="109">
        <v>1.218</v>
      </c>
      <c r="F183" s="110"/>
      <c r="G183" s="111"/>
      <c r="H183" s="112"/>
      <c r="I183" s="107"/>
      <c r="K183" s="107"/>
      <c r="M183" s="108" t="s">
        <v>151</v>
      </c>
      <c r="O183" s="94"/>
      <c r="Z183" s="104"/>
      <c r="AA183" s="104"/>
      <c r="AB183" s="104"/>
      <c r="AC183" s="104"/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13" t="str">
        <f t="shared" si="9"/>
        <v>2,0*(2*1,0+2,05)</v>
      </c>
      <c r="BE183" s="104"/>
      <c r="BF183" s="104"/>
      <c r="BG183" s="104"/>
      <c r="BH183" s="104"/>
      <c r="BI183" s="104"/>
      <c r="BJ183" s="104"/>
      <c r="BK183" s="104"/>
    </row>
    <row r="184" spans="1:104" x14ac:dyDescent="0.2">
      <c r="A184" s="95">
        <v>30</v>
      </c>
      <c r="B184" s="96" t="s">
        <v>152</v>
      </c>
      <c r="C184" s="97" t="s">
        <v>153</v>
      </c>
      <c r="D184" s="98" t="s">
        <v>141</v>
      </c>
      <c r="E184" s="99">
        <v>0.129611739999969</v>
      </c>
      <c r="F184" s="100"/>
      <c r="G184" s="101">
        <f>E184*F184</f>
        <v>0</v>
      </c>
      <c r="H184" s="102">
        <v>0</v>
      </c>
      <c r="I184" s="103">
        <f>E184*H184</f>
        <v>0</v>
      </c>
      <c r="J184" s="102"/>
      <c r="K184" s="103">
        <f>E184*J184</f>
        <v>0</v>
      </c>
      <c r="O184" s="94"/>
      <c r="Z184" s="104"/>
      <c r="AA184" s="104">
        <v>7</v>
      </c>
      <c r="AB184" s="104">
        <v>1001</v>
      </c>
      <c r="AC184" s="104">
        <v>5</v>
      </c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04"/>
      <c r="BE184" s="104"/>
      <c r="BF184" s="104"/>
      <c r="BG184" s="104"/>
      <c r="BH184" s="104"/>
      <c r="BI184" s="104"/>
      <c r="BJ184" s="104"/>
      <c r="BK184" s="104"/>
      <c r="CA184" s="104">
        <v>7</v>
      </c>
      <c r="CB184" s="104">
        <v>1001</v>
      </c>
      <c r="CZ184" s="61">
        <v>2</v>
      </c>
    </row>
    <row r="185" spans="1:104" x14ac:dyDescent="0.2">
      <c r="A185" s="114" t="s">
        <v>30</v>
      </c>
      <c r="B185" s="115" t="s">
        <v>142</v>
      </c>
      <c r="C185" s="116" t="s">
        <v>143</v>
      </c>
      <c r="D185" s="117"/>
      <c r="E185" s="118"/>
      <c r="F185" s="118"/>
      <c r="G185" s="119">
        <f>SUM(G168:G184)</f>
        <v>0</v>
      </c>
      <c r="H185" s="120"/>
      <c r="I185" s="121">
        <f>SUM(I168:I184)</f>
        <v>0.12961173999996875</v>
      </c>
      <c r="J185" s="122"/>
      <c r="K185" s="121">
        <f>SUM(K168:K184)</f>
        <v>0</v>
      </c>
      <c r="O185" s="94"/>
      <c r="X185" s="123">
        <f>K185</f>
        <v>0</v>
      </c>
      <c r="Y185" s="123">
        <f>I185</f>
        <v>0.12961173999996875</v>
      </c>
      <c r="Z185" s="124">
        <f>G185</f>
        <v>0</v>
      </c>
      <c r="AA185" s="104"/>
      <c r="AB185" s="104"/>
      <c r="AC185" s="104"/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25"/>
      <c r="BB185" s="125"/>
      <c r="BC185" s="125"/>
      <c r="BD185" s="125"/>
      <c r="BE185" s="125"/>
      <c r="BF185" s="125"/>
      <c r="BG185" s="104"/>
      <c r="BH185" s="104"/>
      <c r="BI185" s="104"/>
      <c r="BJ185" s="104"/>
      <c r="BK185" s="104"/>
    </row>
    <row r="186" spans="1:104" ht="14.25" customHeight="1" x14ac:dyDescent="0.2">
      <c r="A186" s="86" t="s">
        <v>27</v>
      </c>
      <c r="B186" s="87" t="s">
        <v>154</v>
      </c>
      <c r="C186" s="88" t="s">
        <v>155</v>
      </c>
      <c r="D186" s="89"/>
      <c r="E186" s="90"/>
      <c r="F186" s="90"/>
      <c r="G186" s="91"/>
      <c r="H186" s="92"/>
      <c r="I186" s="93"/>
      <c r="J186" s="92"/>
      <c r="K186" s="93"/>
      <c r="O186" s="94"/>
    </row>
    <row r="187" spans="1:104" x14ac:dyDescent="0.2">
      <c r="A187" s="95">
        <v>31</v>
      </c>
      <c r="B187" s="96" t="s">
        <v>156</v>
      </c>
      <c r="C187" s="97" t="s">
        <v>157</v>
      </c>
      <c r="D187" s="98" t="s">
        <v>96</v>
      </c>
      <c r="E187" s="99">
        <v>2</v>
      </c>
      <c r="F187" s="100"/>
      <c r="G187" s="101">
        <f>E187*F187</f>
        <v>0</v>
      </c>
      <c r="H187" s="102">
        <v>0</v>
      </c>
      <c r="I187" s="103">
        <f>E187*H187</f>
        <v>0</v>
      </c>
      <c r="J187" s="102">
        <v>-2.7559999999993999E-2</v>
      </c>
      <c r="K187" s="103">
        <f>E187*J187</f>
        <v>-5.5119999999987998E-2</v>
      </c>
      <c r="O187" s="94"/>
      <c r="Z187" s="104"/>
      <c r="AA187" s="104">
        <v>1</v>
      </c>
      <c r="AB187" s="104">
        <v>7</v>
      </c>
      <c r="AC187" s="104">
        <v>7</v>
      </c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04"/>
      <c r="BE187" s="104"/>
      <c r="BF187" s="104"/>
      <c r="BG187" s="104"/>
      <c r="BH187" s="104"/>
      <c r="BI187" s="104"/>
      <c r="BJ187" s="104"/>
      <c r="BK187" s="104"/>
      <c r="CA187" s="104">
        <v>1</v>
      </c>
      <c r="CB187" s="104">
        <v>7</v>
      </c>
      <c r="CZ187" s="61">
        <v>2</v>
      </c>
    </row>
    <row r="188" spans="1:104" x14ac:dyDescent="0.2">
      <c r="A188" s="105"/>
      <c r="B188" s="106"/>
      <c r="C188" s="172" t="s">
        <v>46</v>
      </c>
      <c r="D188" s="173"/>
      <c r="E188" s="109">
        <v>0</v>
      </c>
      <c r="F188" s="110"/>
      <c r="G188" s="111"/>
      <c r="H188" s="112"/>
      <c r="I188" s="107"/>
      <c r="K188" s="107"/>
      <c r="M188" s="108" t="s">
        <v>46</v>
      </c>
      <c r="O188" s="94"/>
      <c r="Z188" s="104"/>
      <c r="AA188" s="104"/>
      <c r="AB188" s="104"/>
      <c r="AC188" s="104"/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13" t="str">
        <f>C187</f>
        <v>Demontáž vpusti</v>
      </c>
      <c r="BE188" s="104"/>
      <c r="BF188" s="104"/>
      <c r="BG188" s="104"/>
      <c r="BH188" s="104"/>
      <c r="BI188" s="104"/>
      <c r="BJ188" s="104"/>
      <c r="BK188" s="104"/>
    </row>
    <row r="189" spans="1:104" x14ac:dyDescent="0.2">
      <c r="A189" s="105"/>
      <c r="B189" s="106"/>
      <c r="C189" s="172" t="s">
        <v>28</v>
      </c>
      <c r="D189" s="173"/>
      <c r="E189" s="109">
        <v>1</v>
      </c>
      <c r="F189" s="110"/>
      <c r="G189" s="111"/>
      <c r="H189" s="112"/>
      <c r="I189" s="107"/>
      <c r="K189" s="107"/>
      <c r="M189" s="108">
        <v>1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>C188</f>
        <v>2.NP: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105"/>
      <c r="B190" s="106"/>
      <c r="C190" s="172" t="s">
        <v>48</v>
      </c>
      <c r="D190" s="173"/>
      <c r="E190" s="109">
        <v>0</v>
      </c>
      <c r="F190" s="110"/>
      <c r="G190" s="111"/>
      <c r="H190" s="112"/>
      <c r="I190" s="107"/>
      <c r="K190" s="107"/>
      <c r="M190" s="108" t="s">
        <v>48</v>
      </c>
      <c r="O190" s="94"/>
      <c r="Z190" s="104"/>
      <c r="AA190" s="104"/>
      <c r="AB190" s="104"/>
      <c r="AC190" s="104"/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13" t="str">
        <f>C189</f>
        <v>1</v>
      </c>
      <c r="BE190" s="104"/>
      <c r="BF190" s="104"/>
      <c r="BG190" s="104"/>
      <c r="BH190" s="104"/>
      <c r="BI190" s="104"/>
      <c r="BJ190" s="104"/>
      <c r="BK190" s="104"/>
    </row>
    <row r="191" spans="1:104" x14ac:dyDescent="0.2">
      <c r="A191" s="105"/>
      <c r="B191" s="106"/>
      <c r="C191" s="172" t="s">
        <v>28</v>
      </c>
      <c r="D191" s="173"/>
      <c r="E191" s="109">
        <v>1</v>
      </c>
      <c r="F191" s="110"/>
      <c r="G191" s="111"/>
      <c r="H191" s="112"/>
      <c r="I191" s="107"/>
      <c r="K191" s="107"/>
      <c r="M191" s="108">
        <v>1</v>
      </c>
      <c r="O191" s="94"/>
      <c r="Z191" s="104"/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04"/>
      <c r="BB191" s="104"/>
      <c r="BC191" s="104"/>
      <c r="BD191" s="113" t="str">
        <f>C190</f>
        <v>3.NP:</v>
      </c>
      <c r="BE191" s="104"/>
      <c r="BF191" s="104"/>
      <c r="BG191" s="104"/>
      <c r="BH191" s="104"/>
      <c r="BI191" s="104"/>
      <c r="BJ191" s="104"/>
      <c r="BK191" s="104"/>
    </row>
    <row r="192" spans="1:104" x14ac:dyDescent="0.2">
      <c r="A192" s="95">
        <v>32</v>
      </c>
      <c r="B192" s="96" t="s">
        <v>158</v>
      </c>
      <c r="C192" s="97" t="s">
        <v>159</v>
      </c>
      <c r="D192" s="98" t="s">
        <v>96</v>
      </c>
      <c r="E192" s="99">
        <v>0</v>
      </c>
      <c r="F192" s="100"/>
      <c r="G192" s="101">
        <f>E192*F192</f>
        <v>0</v>
      </c>
      <c r="H192" s="102">
        <v>7.4699999999978698E-3</v>
      </c>
      <c r="I192" s="103">
        <f>E192*H192</f>
        <v>0</v>
      </c>
      <c r="J192" s="102">
        <v>0</v>
      </c>
      <c r="K192" s="103">
        <f>E192*J192</f>
        <v>0</v>
      </c>
      <c r="O192" s="94"/>
      <c r="Z192" s="104"/>
      <c r="AA192" s="104">
        <v>1</v>
      </c>
      <c r="AB192" s="104">
        <v>7</v>
      </c>
      <c r="AC192" s="104">
        <v>7</v>
      </c>
      <c r="AD192" s="104"/>
      <c r="AE192" s="104"/>
      <c r="AF192" s="104"/>
      <c r="AG192" s="104"/>
      <c r="AH192" s="104"/>
      <c r="AI192" s="104"/>
      <c r="AJ192" s="104"/>
      <c r="AK192" s="104"/>
      <c r="AL192" s="104"/>
      <c r="AM192" s="104"/>
      <c r="AN192" s="104"/>
      <c r="AO192" s="104"/>
      <c r="AP192" s="104"/>
      <c r="AQ192" s="104"/>
      <c r="AR192" s="104"/>
      <c r="AS192" s="104"/>
      <c r="AT192" s="104"/>
      <c r="AU192" s="104"/>
      <c r="AV192" s="104"/>
      <c r="AW192" s="104"/>
      <c r="AX192" s="104"/>
      <c r="AY192" s="104"/>
      <c r="AZ192" s="104"/>
      <c r="BA192" s="104"/>
      <c r="BB192" s="104"/>
      <c r="BC192" s="104"/>
      <c r="BD192" s="104"/>
      <c r="BE192" s="104"/>
      <c r="BF192" s="104"/>
      <c r="BG192" s="104"/>
      <c r="BH192" s="104"/>
      <c r="BI192" s="104"/>
      <c r="BJ192" s="104"/>
      <c r="BK192" s="104"/>
      <c r="CA192" s="104">
        <v>1</v>
      </c>
      <c r="CB192" s="104">
        <v>7</v>
      </c>
      <c r="CZ192" s="61">
        <v>2</v>
      </c>
    </row>
    <row r="193" spans="1:104" x14ac:dyDescent="0.2">
      <c r="A193" s="105"/>
      <c r="B193" s="106"/>
      <c r="C193" s="172" t="s">
        <v>46</v>
      </c>
      <c r="D193" s="173"/>
      <c r="E193" s="109">
        <v>0</v>
      </c>
      <c r="F193" s="110"/>
      <c r="G193" s="111"/>
      <c r="H193" s="112"/>
      <c r="I193" s="107"/>
      <c r="K193" s="107"/>
      <c r="M193" s="108" t="s">
        <v>46</v>
      </c>
      <c r="O193" s="94"/>
      <c r="Z193" s="104"/>
      <c r="AA193" s="104"/>
      <c r="AB193" s="104"/>
      <c r="AC193" s="104"/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13" t="str">
        <f>C192</f>
        <v>Vpusť podlahová s nerez mřížkou dl. 1100 mm</v>
      </c>
      <c r="BE193" s="104"/>
      <c r="BF193" s="104"/>
      <c r="BG193" s="104"/>
      <c r="BH193" s="104"/>
      <c r="BI193" s="104"/>
      <c r="BJ193" s="104"/>
      <c r="BK193" s="104"/>
    </row>
    <row r="194" spans="1:104" x14ac:dyDescent="0.2">
      <c r="A194" s="105"/>
      <c r="B194" s="106"/>
      <c r="C194" s="172" t="s">
        <v>28</v>
      </c>
      <c r="D194" s="173"/>
      <c r="E194" s="109">
        <v>0</v>
      </c>
      <c r="F194" s="110"/>
      <c r="G194" s="111"/>
      <c r="H194" s="112"/>
      <c r="I194" s="107"/>
      <c r="K194" s="107"/>
      <c r="M194" s="108">
        <v>1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>C193</f>
        <v>2.NP: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105"/>
      <c r="B195" s="106"/>
      <c r="C195" s="172" t="s">
        <v>48</v>
      </c>
      <c r="D195" s="173"/>
      <c r="E195" s="109">
        <v>0</v>
      </c>
      <c r="F195" s="110"/>
      <c r="G195" s="111"/>
      <c r="H195" s="112"/>
      <c r="I195" s="107"/>
      <c r="K195" s="107"/>
      <c r="M195" s="108" t="s">
        <v>48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13" t="str">
        <f>C194</f>
        <v>1</v>
      </c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28</v>
      </c>
      <c r="D196" s="173"/>
      <c r="E196" s="109">
        <v>0</v>
      </c>
      <c r="F196" s="110"/>
      <c r="G196" s="111"/>
      <c r="H196" s="112"/>
      <c r="I196" s="107"/>
      <c r="K196" s="107"/>
      <c r="M196" s="108">
        <v>1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>C195</f>
        <v>3.NP: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95">
        <v>33</v>
      </c>
      <c r="B197" s="96" t="s">
        <v>160</v>
      </c>
      <c r="C197" s="97" t="s">
        <v>161</v>
      </c>
      <c r="D197" s="98" t="s">
        <v>141</v>
      </c>
      <c r="E197" s="99">
        <v>1.49399999999957E-2</v>
      </c>
      <c r="F197" s="100"/>
      <c r="G197" s="101">
        <f>E197*F197</f>
        <v>0</v>
      </c>
      <c r="H197" s="102">
        <v>0</v>
      </c>
      <c r="I197" s="103">
        <f>E197*H197</f>
        <v>0</v>
      </c>
      <c r="J197" s="102"/>
      <c r="K197" s="103">
        <f>E197*J197</f>
        <v>0</v>
      </c>
      <c r="O197" s="94"/>
      <c r="Z197" s="104"/>
      <c r="AA197" s="104">
        <v>7</v>
      </c>
      <c r="AB197" s="104">
        <v>1001</v>
      </c>
      <c r="AC197" s="104">
        <v>5</v>
      </c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04"/>
      <c r="BE197" s="104"/>
      <c r="BF197" s="104"/>
      <c r="BG197" s="104"/>
      <c r="BH197" s="104"/>
      <c r="BI197" s="104"/>
      <c r="BJ197" s="104"/>
      <c r="BK197" s="104"/>
      <c r="CA197" s="104">
        <v>7</v>
      </c>
      <c r="CB197" s="104">
        <v>1001</v>
      </c>
      <c r="CZ197" s="61">
        <v>2</v>
      </c>
    </row>
    <row r="198" spans="1:104" x14ac:dyDescent="0.2">
      <c r="A198" s="114" t="s">
        <v>30</v>
      </c>
      <c r="B198" s="115" t="s">
        <v>154</v>
      </c>
      <c r="C198" s="116" t="s">
        <v>155</v>
      </c>
      <c r="D198" s="117"/>
      <c r="E198" s="118"/>
      <c r="F198" s="118"/>
      <c r="G198" s="119">
        <f>SUM(G186:G197)</f>
        <v>0</v>
      </c>
      <c r="H198" s="120"/>
      <c r="I198" s="121">
        <f>SUM(I186:I197)</f>
        <v>0</v>
      </c>
      <c r="J198" s="122"/>
      <c r="K198" s="121">
        <f>SUM(K186:K197)</f>
        <v>-5.5119999999987998E-2</v>
      </c>
      <c r="O198" s="94"/>
      <c r="X198" s="123">
        <f>K198</f>
        <v>-5.5119999999987998E-2</v>
      </c>
      <c r="Y198" s="123">
        <f>I198</f>
        <v>0</v>
      </c>
      <c r="Z198" s="124">
        <f>G198</f>
        <v>0</v>
      </c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25"/>
      <c r="BB198" s="125"/>
      <c r="BC198" s="125"/>
      <c r="BD198" s="125"/>
      <c r="BE198" s="125"/>
      <c r="BF198" s="125"/>
      <c r="BG198" s="104"/>
      <c r="BH198" s="104"/>
      <c r="BI198" s="104"/>
      <c r="BJ198" s="104"/>
      <c r="BK198" s="104"/>
    </row>
    <row r="199" spans="1:104" ht="14.25" customHeight="1" x14ac:dyDescent="0.2">
      <c r="A199" s="86" t="s">
        <v>27</v>
      </c>
      <c r="B199" s="87" t="s">
        <v>162</v>
      </c>
      <c r="C199" s="88" t="s">
        <v>163</v>
      </c>
      <c r="D199" s="89"/>
      <c r="E199" s="90"/>
      <c r="F199" s="90"/>
      <c r="G199" s="91"/>
      <c r="H199" s="92"/>
      <c r="I199" s="93"/>
      <c r="J199" s="92"/>
      <c r="K199" s="93"/>
      <c r="O199" s="94"/>
    </row>
    <row r="200" spans="1:104" x14ac:dyDescent="0.2">
      <c r="A200" s="95">
        <v>34</v>
      </c>
      <c r="B200" s="96" t="s">
        <v>164</v>
      </c>
      <c r="C200" s="97" t="s">
        <v>165</v>
      </c>
      <c r="D200" s="98" t="s">
        <v>29</v>
      </c>
      <c r="E200" s="99">
        <v>2</v>
      </c>
      <c r="F200" s="100"/>
      <c r="G200" s="101">
        <f>E200*F200</f>
        <v>0</v>
      </c>
      <c r="H200" s="102">
        <v>0</v>
      </c>
      <c r="I200" s="103">
        <f>E200*H200</f>
        <v>0</v>
      </c>
      <c r="J200" s="102">
        <v>0</v>
      </c>
      <c r="K200" s="103">
        <f>E200*J200</f>
        <v>0</v>
      </c>
      <c r="O200" s="94"/>
      <c r="Z200" s="104"/>
      <c r="AA200" s="104">
        <v>1</v>
      </c>
      <c r="AB200" s="104">
        <v>7</v>
      </c>
      <c r="AC200" s="104">
        <v>7</v>
      </c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CA200" s="104">
        <v>1</v>
      </c>
      <c r="CB200" s="104">
        <v>7</v>
      </c>
      <c r="CZ200" s="61">
        <v>2</v>
      </c>
    </row>
    <row r="201" spans="1:104" x14ac:dyDescent="0.2">
      <c r="A201" s="105"/>
      <c r="B201" s="106"/>
      <c r="C201" s="172" t="s">
        <v>46</v>
      </c>
      <c r="D201" s="173"/>
      <c r="E201" s="109">
        <v>0</v>
      </c>
      <c r="F201" s="110"/>
      <c r="G201" s="111"/>
      <c r="H201" s="112"/>
      <c r="I201" s="107"/>
      <c r="K201" s="107"/>
      <c r="M201" s="108" t="s">
        <v>46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Montáž dveří tesařských jednokřídlových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28</v>
      </c>
      <c r="D202" s="173"/>
      <c r="E202" s="109">
        <v>1</v>
      </c>
      <c r="F202" s="110"/>
      <c r="G202" s="111"/>
      <c r="H202" s="112"/>
      <c r="I202" s="107"/>
      <c r="K202" s="107"/>
      <c r="M202" s="108">
        <v>1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2.NP:</v>
      </c>
      <c r="BE202" s="104"/>
      <c r="BF202" s="104"/>
      <c r="BG202" s="104"/>
      <c r="BH202" s="104"/>
      <c r="BI202" s="104"/>
      <c r="BJ202" s="104"/>
      <c r="BK202" s="104"/>
    </row>
    <row r="203" spans="1:104" x14ac:dyDescent="0.2">
      <c r="A203" s="105"/>
      <c r="B203" s="106"/>
      <c r="C203" s="172" t="s">
        <v>48</v>
      </c>
      <c r="D203" s="173"/>
      <c r="E203" s="109">
        <v>0</v>
      </c>
      <c r="F203" s="110"/>
      <c r="G203" s="111"/>
      <c r="H203" s="112"/>
      <c r="I203" s="107"/>
      <c r="K203" s="107"/>
      <c r="M203" s="108" t="s">
        <v>48</v>
      </c>
      <c r="O203" s="94"/>
      <c r="Z203" s="104"/>
      <c r="AA203" s="104"/>
      <c r="AB203" s="104"/>
      <c r="AC203" s="104"/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13" t="str">
        <f>C202</f>
        <v>1</v>
      </c>
      <c r="BE203" s="104"/>
      <c r="BF203" s="104"/>
      <c r="BG203" s="104"/>
      <c r="BH203" s="104"/>
      <c r="BI203" s="104"/>
      <c r="BJ203" s="104"/>
      <c r="BK203" s="104"/>
    </row>
    <row r="204" spans="1:104" x14ac:dyDescent="0.2">
      <c r="A204" s="105"/>
      <c r="B204" s="106"/>
      <c r="C204" s="172" t="s">
        <v>28</v>
      </c>
      <c r="D204" s="173"/>
      <c r="E204" s="109">
        <v>1</v>
      </c>
      <c r="F204" s="110"/>
      <c r="G204" s="111"/>
      <c r="H204" s="112"/>
      <c r="I204" s="107"/>
      <c r="K204" s="107"/>
      <c r="M204" s="108">
        <v>1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3.NP: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114" t="s">
        <v>30</v>
      </c>
      <c r="B205" s="115" t="s">
        <v>162</v>
      </c>
      <c r="C205" s="116" t="s">
        <v>163</v>
      </c>
      <c r="D205" s="117"/>
      <c r="E205" s="118"/>
      <c r="F205" s="118"/>
      <c r="G205" s="119">
        <f>SUM(G199:G204)</f>
        <v>0</v>
      </c>
      <c r="H205" s="120"/>
      <c r="I205" s="121">
        <f>SUM(I199:I204)</f>
        <v>0</v>
      </c>
      <c r="J205" s="122"/>
      <c r="K205" s="121">
        <f>SUM(K199:K204)</f>
        <v>0</v>
      </c>
      <c r="O205" s="94"/>
      <c r="X205" s="123">
        <f>K205</f>
        <v>0</v>
      </c>
      <c r="Y205" s="123">
        <f>I205</f>
        <v>0</v>
      </c>
      <c r="Z205" s="124">
        <f>G205</f>
        <v>0</v>
      </c>
      <c r="AA205" s="104"/>
      <c r="AB205" s="104"/>
      <c r="AC205" s="104"/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25"/>
      <c r="BB205" s="125"/>
      <c r="BC205" s="125"/>
      <c r="BD205" s="125"/>
      <c r="BE205" s="125"/>
      <c r="BF205" s="125"/>
      <c r="BG205" s="104"/>
      <c r="BH205" s="104"/>
      <c r="BI205" s="104"/>
      <c r="BJ205" s="104"/>
      <c r="BK205" s="104"/>
    </row>
    <row r="206" spans="1:104" ht="14.25" customHeight="1" x14ac:dyDescent="0.2">
      <c r="A206" s="86" t="s">
        <v>27</v>
      </c>
      <c r="B206" s="87" t="s">
        <v>166</v>
      </c>
      <c r="C206" s="88" t="s">
        <v>167</v>
      </c>
      <c r="D206" s="89"/>
      <c r="E206" s="90"/>
      <c r="F206" s="90"/>
      <c r="G206" s="91"/>
      <c r="H206" s="92"/>
      <c r="I206" s="93"/>
      <c r="J206" s="92"/>
      <c r="K206" s="93"/>
      <c r="O206" s="94"/>
    </row>
    <row r="207" spans="1:104" x14ac:dyDescent="0.2">
      <c r="A207" s="95">
        <v>35</v>
      </c>
      <c r="B207" s="96" t="s">
        <v>168</v>
      </c>
      <c r="C207" s="97" t="s">
        <v>169</v>
      </c>
      <c r="D207" s="98" t="s">
        <v>54</v>
      </c>
      <c r="E207" s="99">
        <v>1.45</v>
      </c>
      <c r="F207" s="100"/>
      <c r="G207" s="101">
        <f>E207*F207</f>
        <v>0</v>
      </c>
      <c r="H207" s="102">
        <v>3.9999999999984499E-5</v>
      </c>
      <c r="I207" s="103">
        <f>E207*H207</f>
        <v>5.7999999999977523E-5</v>
      </c>
      <c r="J207" s="102">
        <v>0</v>
      </c>
      <c r="K207" s="103">
        <f>E207*J207</f>
        <v>0</v>
      </c>
      <c r="O207" s="94"/>
      <c r="Z207" s="104"/>
      <c r="AA207" s="104">
        <v>1</v>
      </c>
      <c r="AB207" s="104">
        <v>7</v>
      </c>
      <c r="AC207" s="104">
        <v>7</v>
      </c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04"/>
      <c r="BE207" s="104"/>
      <c r="BF207" s="104"/>
      <c r="BG207" s="104"/>
      <c r="BH207" s="104"/>
      <c r="BI207" s="104"/>
      <c r="BJ207" s="104"/>
      <c r="BK207" s="104"/>
      <c r="CA207" s="104">
        <v>1</v>
      </c>
      <c r="CB207" s="104">
        <v>7</v>
      </c>
      <c r="CZ207" s="61">
        <v>2</v>
      </c>
    </row>
    <row r="208" spans="1:104" x14ac:dyDescent="0.2">
      <c r="A208" s="105"/>
      <c r="B208" s="106"/>
      <c r="C208" s="172" t="s">
        <v>44</v>
      </c>
      <c r="D208" s="173"/>
      <c r="E208" s="109">
        <v>0</v>
      </c>
      <c r="F208" s="110"/>
      <c r="G208" s="111"/>
      <c r="H208" s="112"/>
      <c r="I208" s="107"/>
      <c r="K208" s="107"/>
      <c r="M208" s="108" t="s">
        <v>44</v>
      </c>
      <c r="O208" s="94"/>
      <c r="Z208" s="104"/>
      <c r="AA208" s="104"/>
      <c r="AB208" s="104"/>
      <c r="AC208" s="104"/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13" t="str">
        <f>C207</f>
        <v>Spára podlaha - stěna, silikonem</v>
      </c>
      <c r="BE208" s="104"/>
      <c r="BF208" s="104"/>
      <c r="BG208" s="104"/>
      <c r="BH208" s="104"/>
      <c r="BI208" s="104"/>
      <c r="BJ208" s="104"/>
      <c r="BK208" s="104"/>
    </row>
    <row r="209" spans="1:104" x14ac:dyDescent="0.2">
      <c r="A209" s="105"/>
      <c r="B209" s="106"/>
      <c r="C209" s="172" t="s">
        <v>170</v>
      </c>
      <c r="D209" s="173"/>
      <c r="E209" s="109">
        <v>1.45</v>
      </c>
      <c r="F209" s="110"/>
      <c r="G209" s="111"/>
      <c r="H209" s="112"/>
      <c r="I209" s="107"/>
      <c r="K209" s="107"/>
      <c r="M209" s="108" t="s">
        <v>170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1.NP:</v>
      </c>
      <c r="BE209" s="104"/>
      <c r="BF209" s="104"/>
      <c r="BG209" s="104"/>
      <c r="BH209" s="104"/>
      <c r="BI209" s="104"/>
      <c r="BJ209" s="104"/>
      <c r="BK209" s="104"/>
    </row>
    <row r="210" spans="1:104" ht="22.5" x14ac:dyDescent="0.2">
      <c r="A210" s="95">
        <v>36</v>
      </c>
      <c r="B210" s="96" t="s">
        <v>171</v>
      </c>
      <c r="C210" s="97" t="s">
        <v>172</v>
      </c>
      <c r="D210" s="98" t="s">
        <v>29</v>
      </c>
      <c r="E210" s="99">
        <v>13.7583</v>
      </c>
      <c r="F210" s="100"/>
      <c r="G210" s="101">
        <f>E210*F210</f>
        <v>0</v>
      </c>
      <c r="H210" s="102">
        <v>9.7300000000046794E-3</v>
      </c>
      <c r="I210" s="103">
        <f>E210*H210</f>
        <v>0.13386825900006438</v>
      </c>
      <c r="J210" s="102">
        <v>0</v>
      </c>
      <c r="K210" s="103">
        <f>E210*J210</f>
        <v>0</v>
      </c>
      <c r="O210" s="94"/>
      <c r="Z210" s="104"/>
      <c r="AA210" s="104">
        <v>2</v>
      </c>
      <c r="AB210" s="104">
        <v>7</v>
      </c>
      <c r="AC210" s="104">
        <v>7</v>
      </c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CA210" s="104">
        <v>2</v>
      </c>
      <c r="CB210" s="104">
        <v>7</v>
      </c>
      <c r="CZ210" s="61">
        <v>2</v>
      </c>
    </row>
    <row r="211" spans="1:104" ht="25.5" x14ac:dyDescent="0.2">
      <c r="A211" s="105"/>
      <c r="B211" s="106"/>
      <c r="C211" s="172" t="s">
        <v>46</v>
      </c>
      <c r="D211" s="173"/>
      <c r="E211" s="109">
        <v>0</v>
      </c>
      <c r="F211" s="110"/>
      <c r="G211" s="111"/>
      <c r="H211" s="112"/>
      <c r="I211" s="107"/>
      <c r="K211" s="107"/>
      <c r="M211" s="108" t="s">
        <v>46</v>
      </c>
      <c r="O211" s="9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13" t="str">
        <f>C210</f>
        <v>Dlažba z dlaždic keramických 20 x 20 cm do tmele, dlažba ve specifikaci</v>
      </c>
      <c r="BE211" s="104"/>
      <c r="BF211" s="104"/>
      <c r="BG211" s="104"/>
      <c r="BH211" s="104"/>
      <c r="BI211" s="104"/>
      <c r="BJ211" s="104"/>
      <c r="BK211" s="104"/>
    </row>
    <row r="212" spans="1:104" x14ac:dyDescent="0.2">
      <c r="A212" s="105"/>
      <c r="B212" s="106"/>
      <c r="C212" s="172" t="s">
        <v>51</v>
      </c>
      <c r="D212" s="173"/>
      <c r="E212" s="109">
        <v>6.8791000000000002</v>
      </c>
      <c r="F212" s="110"/>
      <c r="G212" s="111"/>
      <c r="H212" s="112"/>
      <c r="I212" s="107"/>
      <c r="K212" s="107"/>
      <c r="M212" s="108" t="s">
        <v>51</v>
      </c>
      <c r="O212" s="94"/>
      <c r="Z212" s="104"/>
      <c r="AA212" s="104"/>
      <c r="AB212" s="104"/>
      <c r="AC212" s="104"/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13" t="str">
        <f>C211</f>
        <v>2.NP:</v>
      </c>
      <c r="BE212" s="104"/>
      <c r="BF212" s="104"/>
      <c r="BG212" s="104"/>
      <c r="BH212" s="104"/>
      <c r="BI212" s="104"/>
      <c r="BJ212" s="104"/>
      <c r="BK212" s="104"/>
    </row>
    <row r="213" spans="1:104" x14ac:dyDescent="0.2">
      <c r="A213" s="105"/>
      <c r="B213" s="106"/>
      <c r="C213" s="172" t="s">
        <v>48</v>
      </c>
      <c r="D213" s="173"/>
      <c r="E213" s="109">
        <v>0</v>
      </c>
      <c r="F213" s="110"/>
      <c r="G213" s="111"/>
      <c r="H213" s="112"/>
      <c r="I213" s="107"/>
      <c r="K213" s="107"/>
      <c r="M213" s="108" t="s">
        <v>48</v>
      </c>
      <c r="O213" s="9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13" t="str">
        <f>C212</f>
        <v>2,05*3,47-0,625*0,375</v>
      </c>
      <c r="BE213" s="104"/>
      <c r="BF213" s="104"/>
      <c r="BG213" s="104"/>
      <c r="BH213" s="104"/>
      <c r="BI213" s="104"/>
      <c r="BJ213" s="104"/>
      <c r="BK213" s="104"/>
    </row>
    <row r="214" spans="1:104" x14ac:dyDescent="0.2">
      <c r="A214" s="105"/>
      <c r="B214" s="106"/>
      <c r="C214" s="172" t="s">
        <v>51</v>
      </c>
      <c r="D214" s="173"/>
      <c r="E214" s="109">
        <v>6.8791000000000002</v>
      </c>
      <c r="F214" s="110"/>
      <c r="G214" s="111"/>
      <c r="H214" s="112"/>
      <c r="I214" s="107"/>
      <c r="K214" s="107"/>
      <c r="M214" s="108" t="s">
        <v>51</v>
      </c>
      <c r="O214" s="9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13" t="str">
        <f>C213</f>
        <v>3.NP:</v>
      </c>
      <c r="BE214" s="104"/>
      <c r="BF214" s="104"/>
      <c r="BG214" s="104"/>
      <c r="BH214" s="104"/>
      <c r="BI214" s="104"/>
      <c r="BJ214" s="104"/>
      <c r="BK214" s="104"/>
    </row>
    <row r="215" spans="1:104" x14ac:dyDescent="0.2">
      <c r="A215" s="95">
        <v>37</v>
      </c>
      <c r="B215" s="96" t="s">
        <v>173</v>
      </c>
      <c r="C215" s="97" t="s">
        <v>174</v>
      </c>
      <c r="D215" s="98" t="s">
        <v>29</v>
      </c>
      <c r="E215" s="99">
        <v>14.0335</v>
      </c>
      <c r="F215" s="100"/>
      <c r="G215" s="101">
        <f>E215*F215</f>
        <v>0</v>
      </c>
      <c r="H215" s="102">
        <v>1.92000000000121E-2</v>
      </c>
      <c r="I215" s="103">
        <f>E215*H215</f>
        <v>0.2694432000001698</v>
      </c>
      <c r="J215" s="102"/>
      <c r="K215" s="103">
        <f>E215*J215</f>
        <v>0</v>
      </c>
      <c r="O215" s="94"/>
      <c r="Z215" s="104"/>
      <c r="AA215" s="104">
        <v>3</v>
      </c>
      <c r="AB215" s="104">
        <v>0</v>
      </c>
      <c r="AC215" s="104">
        <v>597642021</v>
      </c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04"/>
      <c r="BE215" s="104"/>
      <c r="BF215" s="104"/>
      <c r="BG215" s="104"/>
      <c r="BH215" s="104"/>
      <c r="BI215" s="104"/>
      <c r="BJ215" s="104"/>
      <c r="BK215" s="104"/>
      <c r="CA215" s="104">
        <v>3</v>
      </c>
      <c r="CB215" s="104">
        <v>0</v>
      </c>
      <c r="CZ215" s="61">
        <v>2</v>
      </c>
    </row>
    <row r="216" spans="1:104" x14ac:dyDescent="0.2">
      <c r="A216" s="105"/>
      <c r="B216" s="106"/>
      <c r="C216" s="172" t="s">
        <v>175</v>
      </c>
      <c r="D216" s="173"/>
      <c r="E216" s="109">
        <v>14.0335</v>
      </c>
      <c r="F216" s="110"/>
      <c r="G216" s="111"/>
      <c r="H216" s="112"/>
      <c r="I216" s="107"/>
      <c r="K216" s="107"/>
      <c r="M216" s="108" t="s">
        <v>175</v>
      </c>
      <c r="O216" s="9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13" t="str">
        <f>C215</f>
        <v>Dlažba reliéfní 200x200x9 mm</v>
      </c>
      <c r="BE216" s="104"/>
      <c r="BF216" s="104"/>
      <c r="BG216" s="104"/>
      <c r="BH216" s="104"/>
      <c r="BI216" s="104"/>
      <c r="BJ216" s="104"/>
      <c r="BK216" s="104"/>
    </row>
    <row r="217" spans="1:104" x14ac:dyDescent="0.2">
      <c r="A217" s="95">
        <v>38</v>
      </c>
      <c r="B217" s="96" t="s">
        <v>176</v>
      </c>
      <c r="C217" s="97" t="s">
        <v>177</v>
      </c>
      <c r="D217" s="98" t="s">
        <v>141</v>
      </c>
      <c r="E217" s="99">
        <v>0.26950120000017003</v>
      </c>
      <c r="F217" s="100"/>
      <c r="G217" s="101">
        <f>E217*F217</f>
        <v>0</v>
      </c>
      <c r="H217" s="102">
        <v>0</v>
      </c>
      <c r="I217" s="103">
        <f>E217*H217</f>
        <v>0</v>
      </c>
      <c r="J217" s="102"/>
      <c r="K217" s="103">
        <f>E217*J217</f>
        <v>0</v>
      </c>
      <c r="O217" s="94"/>
      <c r="Z217" s="104"/>
      <c r="AA217" s="104">
        <v>7</v>
      </c>
      <c r="AB217" s="104">
        <v>1001</v>
      </c>
      <c r="AC217" s="104">
        <v>5</v>
      </c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04"/>
      <c r="BE217" s="104"/>
      <c r="BF217" s="104"/>
      <c r="BG217" s="104"/>
      <c r="BH217" s="104"/>
      <c r="BI217" s="104"/>
      <c r="BJ217" s="104"/>
      <c r="BK217" s="104"/>
      <c r="CA217" s="104">
        <v>7</v>
      </c>
      <c r="CB217" s="104">
        <v>1001</v>
      </c>
      <c r="CZ217" s="61">
        <v>2</v>
      </c>
    </row>
    <row r="218" spans="1:104" x14ac:dyDescent="0.2">
      <c r="A218" s="114" t="s">
        <v>30</v>
      </c>
      <c r="B218" s="115" t="s">
        <v>166</v>
      </c>
      <c r="C218" s="116" t="s">
        <v>167</v>
      </c>
      <c r="D218" s="117"/>
      <c r="E218" s="118"/>
      <c r="F218" s="118"/>
      <c r="G218" s="119">
        <f>SUM(G206:G217)</f>
        <v>0</v>
      </c>
      <c r="H218" s="120"/>
      <c r="I218" s="121">
        <f>SUM(I206:I217)</f>
        <v>0.40336945900023413</v>
      </c>
      <c r="J218" s="122"/>
      <c r="K218" s="121">
        <f>SUM(K206:K217)</f>
        <v>0</v>
      </c>
      <c r="O218" s="94"/>
      <c r="X218" s="123">
        <f>K218</f>
        <v>0</v>
      </c>
      <c r="Y218" s="123">
        <f>I218</f>
        <v>0.40336945900023413</v>
      </c>
      <c r="Z218" s="124">
        <f>G218</f>
        <v>0</v>
      </c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25"/>
      <c r="BB218" s="125"/>
      <c r="BC218" s="125"/>
      <c r="BD218" s="125"/>
      <c r="BE218" s="125"/>
      <c r="BF218" s="125"/>
      <c r="BG218" s="104"/>
      <c r="BH218" s="104"/>
      <c r="BI218" s="104"/>
      <c r="BJ218" s="104"/>
      <c r="BK218" s="104"/>
    </row>
    <row r="219" spans="1:104" ht="14.25" customHeight="1" x14ac:dyDescent="0.2">
      <c r="A219" s="86" t="s">
        <v>27</v>
      </c>
      <c r="B219" s="87" t="s">
        <v>178</v>
      </c>
      <c r="C219" s="88" t="s">
        <v>179</v>
      </c>
      <c r="D219" s="89"/>
      <c r="E219" s="90"/>
      <c r="F219" s="90"/>
      <c r="G219" s="91"/>
      <c r="H219" s="92"/>
      <c r="I219" s="93"/>
      <c r="J219" s="92"/>
      <c r="K219" s="93"/>
      <c r="O219" s="94"/>
    </row>
    <row r="220" spans="1:104" x14ac:dyDescent="0.2">
      <c r="A220" s="95">
        <v>39</v>
      </c>
      <c r="B220" s="96" t="s">
        <v>180</v>
      </c>
      <c r="C220" s="97" t="s">
        <v>181</v>
      </c>
      <c r="D220" s="98" t="s">
        <v>54</v>
      </c>
      <c r="E220" s="99">
        <v>1.8</v>
      </c>
      <c r="F220" s="100"/>
      <c r="G220" s="101">
        <f>E220*F220</f>
        <v>0</v>
      </c>
      <c r="H220" s="102">
        <v>3.7000000000020301E-4</v>
      </c>
      <c r="I220" s="103">
        <f>E220*H220</f>
        <v>6.6600000000036541E-4</v>
      </c>
      <c r="J220" s="102">
        <v>0</v>
      </c>
      <c r="K220" s="103">
        <f>E220*J220</f>
        <v>0</v>
      </c>
      <c r="O220" s="94"/>
      <c r="Z220" s="104"/>
      <c r="AA220" s="104">
        <v>1</v>
      </c>
      <c r="AB220" s="104">
        <v>7</v>
      </c>
      <c r="AC220" s="104">
        <v>7</v>
      </c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04"/>
      <c r="BE220" s="104"/>
      <c r="BF220" s="104"/>
      <c r="BG220" s="104"/>
      <c r="BH220" s="104"/>
      <c r="BI220" s="104"/>
      <c r="BJ220" s="104"/>
      <c r="BK220" s="104"/>
      <c r="CA220" s="104">
        <v>1</v>
      </c>
      <c r="CB220" s="104">
        <v>7</v>
      </c>
      <c r="CZ220" s="61">
        <v>2</v>
      </c>
    </row>
    <row r="221" spans="1:104" x14ac:dyDescent="0.2">
      <c r="A221" s="105"/>
      <c r="B221" s="106"/>
      <c r="C221" s="172" t="s">
        <v>46</v>
      </c>
      <c r="D221" s="173"/>
      <c r="E221" s="109">
        <v>0</v>
      </c>
      <c r="F221" s="110"/>
      <c r="G221" s="111"/>
      <c r="H221" s="112"/>
      <c r="I221" s="107"/>
      <c r="K221" s="107"/>
      <c r="M221" s="108" t="s">
        <v>46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Lišta nerezová přechodová, stejná výška krytin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2" t="s">
        <v>182</v>
      </c>
      <c r="D222" s="173"/>
      <c r="E222" s="109">
        <v>0.9</v>
      </c>
      <c r="F222" s="110"/>
      <c r="G222" s="111"/>
      <c r="H222" s="112"/>
      <c r="I222" s="107"/>
      <c r="K222" s="107"/>
      <c r="M222" s="108" t="s">
        <v>182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2.NP: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105"/>
      <c r="B223" s="106"/>
      <c r="C223" s="172" t="s">
        <v>48</v>
      </c>
      <c r="D223" s="173"/>
      <c r="E223" s="109">
        <v>0</v>
      </c>
      <c r="F223" s="110"/>
      <c r="G223" s="111"/>
      <c r="H223" s="112"/>
      <c r="I223" s="107"/>
      <c r="K223" s="107"/>
      <c r="M223" s="108" t="s">
        <v>48</v>
      </c>
      <c r="O223" s="9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13" t="str">
        <f>C222</f>
        <v>0,9</v>
      </c>
      <c r="BE223" s="104"/>
      <c r="BF223" s="104"/>
      <c r="BG223" s="104"/>
      <c r="BH223" s="104"/>
      <c r="BI223" s="104"/>
      <c r="BJ223" s="104"/>
      <c r="BK223" s="104"/>
    </row>
    <row r="224" spans="1:104" x14ac:dyDescent="0.2">
      <c r="A224" s="105"/>
      <c r="B224" s="106"/>
      <c r="C224" s="172" t="s">
        <v>182</v>
      </c>
      <c r="D224" s="173"/>
      <c r="E224" s="109">
        <v>0.9</v>
      </c>
      <c r="F224" s="110"/>
      <c r="G224" s="111"/>
      <c r="H224" s="112"/>
      <c r="I224" s="107"/>
      <c r="K224" s="107"/>
      <c r="M224" s="108" t="s">
        <v>182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>C223</f>
        <v>3.NP: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114" t="s">
        <v>30</v>
      </c>
      <c r="B225" s="115" t="s">
        <v>178</v>
      </c>
      <c r="C225" s="116" t="s">
        <v>179</v>
      </c>
      <c r="D225" s="117"/>
      <c r="E225" s="118"/>
      <c r="F225" s="118"/>
      <c r="G225" s="119">
        <f>SUM(G219:G224)</f>
        <v>0</v>
      </c>
      <c r="H225" s="120"/>
      <c r="I225" s="121">
        <f>SUM(I219:I224)</f>
        <v>6.6600000000036541E-4</v>
      </c>
      <c r="J225" s="122"/>
      <c r="K225" s="121">
        <f>SUM(K219:K224)</f>
        <v>0</v>
      </c>
      <c r="O225" s="94"/>
      <c r="X225" s="123">
        <f>K225</f>
        <v>0</v>
      </c>
      <c r="Y225" s="123">
        <f>I225</f>
        <v>6.6600000000036541E-4</v>
      </c>
      <c r="Z225" s="124">
        <f>G225</f>
        <v>0</v>
      </c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25"/>
      <c r="BB225" s="125"/>
      <c r="BC225" s="125"/>
      <c r="BD225" s="125"/>
      <c r="BE225" s="125"/>
      <c r="BF225" s="125"/>
      <c r="BG225" s="104"/>
      <c r="BH225" s="104"/>
      <c r="BI225" s="104"/>
      <c r="BJ225" s="104"/>
      <c r="BK225" s="104"/>
    </row>
    <row r="226" spans="1:104" ht="14.25" customHeight="1" x14ac:dyDescent="0.2">
      <c r="A226" s="86" t="s">
        <v>27</v>
      </c>
      <c r="B226" s="87" t="s">
        <v>183</v>
      </c>
      <c r="C226" s="88" t="s">
        <v>184</v>
      </c>
      <c r="D226" s="89"/>
      <c r="E226" s="90"/>
      <c r="F226" s="90"/>
      <c r="G226" s="91"/>
      <c r="H226" s="92"/>
      <c r="I226" s="93"/>
      <c r="J226" s="92"/>
      <c r="K226" s="93"/>
      <c r="O226" s="94"/>
    </row>
    <row r="227" spans="1:104" x14ac:dyDescent="0.2">
      <c r="A227" s="95">
        <v>40</v>
      </c>
      <c r="B227" s="96" t="s">
        <v>185</v>
      </c>
      <c r="C227" s="97" t="s">
        <v>186</v>
      </c>
      <c r="D227" s="98" t="s">
        <v>29</v>
      </c>
      <c r="E227" s="99">
        <v>40.56</v>
      </c>
      <c r="F227" s="100"/>
      <c r="G227" s="101">
        <f>E227*F227</f>
        <v>0</v>
      </c>
      <c r="H227" s="102">
        <v>4.5500000000018304E-3</v>
      </c>
      <c r="I227" s="103">
        <f>E227*H227</f>
        <v>0.18454800000007424</v>
      </c>
      <c r="J227" s="102">
        <v>0</v>
      </c>
      <c r="K227" s="103">
        <f>E227*J227</f>
        <v>0</v>
      </c>
      <c r="O227" s="94"/>
      <c r="Z227" s="104"/>
      <c r="AA227" s="104">
        <v>1</v>
      </c>
      <c r="AB227" s="104">
        <v>7</v>
      </c>
      <c r="AC227" s="104">
        <v>7</v>
      </c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04"/>
      <c r="BE227" s="104"/>
      <c r="BF227" s="104"/>
      <c r="BG227" s="104"/>
      <c r="BH227" s="104"/>
      <c r="BI227" s="104"/>
      <c r="BJ227" s="104"/>
      <c r="BK227" s="104"/>
      <c r="CA227" s="104">
        <v>1</v>
      </c>
      <c r="CB227" s="104">
        <v>7</v>
      </c>
      <c r="CZ227" s="61">
        <v>2</v>
      </c>
    </row>
    <row r="228" spans="1:104" x14ac:dyDescent="0.2">
      <c r="A228" s="105"/>
      <c r="B228" s="106"/>
      <c r="C228" s="172" t="s">
        <v>46</v>
      </c>
      <c r="D228" s="173"/>
      <c r="E228" s="109">
        <v>0</v>
      </c>
      <c r="F228" s="110"/>
      <c r="G228" s="111"/>
      <c r="H228" s="112"/>
      <c r="I228" s="107"/>
      <c r="K228" s="107"/>
      <c r="M228" s="108" t="s">
        <v>46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>C227</f>
        <v>Montáž obkladů stěn, porovin.,tmel, 20x20,30x15 cm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187</v>
      </c>
      <c r="D229" s="173"/>
      <c r="E229" s="109">
        <v>20.28</v>
      </c>
      <c r="F229" s="110"/>
      <c r="G229" s="111"/>
      <c r="H229" s="112"/>
      <c r="I229" s="107"/>
      <c r="K229" s="107"/>
      <c r="M229" s="108" t="s">
        <v>187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>C228</f>
        <v>2.NP: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105"/>
      <c r="B230" s="106"/>
      <c r="C230" s="172" t="s">
        <v>48</v>
      </c>
      <c r="D230" s="173"/>
      <c r="E230" s="109">
        <v>0</v>
      </c>
      <c r="F230" s="110"/>
      <c r="G230" s="111"/>
      <c r="H230" s="112"/>
      <c r="I230" s="107"/>
      <c r="K230" s="107"/>
      <c r="M230" s="108" t="s">
        <v>48</v>
      </c>
      <c r="O230" s="94"/>
      <c r="Z230" s="104"/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13" t="str">
        <f>C229</f>
        <v>2,0*(2*3,47+2*2,05-0,9)</v>
      </c>
      <c r="BE230" s="104"/>
      <c r="BF230" s="104"/>
      <c r="BG230" s="104"/>
      <c r="BH230" s="104"/>
      <c r="BI230" s="104"/>
      <c r="BJ230" s="104"/>
      <c r="BK230" s="104"/>
    </row>
    <row r="231" spans="1:104" x14ac:dyDescent="0.2">
      <c r="A231" s="105"/>
      <c r="B231" s="106"/>
      <c r="C231" s="172" t="s">
        <v>187</v>
      </c>
      <c r="D231" s="173"/>
      <c r="E231" s="109">
        <v>20.28</v>
      </c>
      <c r="F231" s="110"/>
      <c r="G231" s="111"/>
      <c r="H231" s="112"/>
      <c r="I231" s="107"/>
      <c r="K231" s="107"/>
      <c r="M231" s="108" t="s">
        <v>187</v>
      </c>
      <c r="O231" s="9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13" t="str">
        <f>C230</f>
        <v>3.NP:</v>
      </c>
      <c r="BE231" s="104"/>
      <c r="BF231" s="104"/>
      <c r="BG231" s="104"/>
      <c r="BH231" s="104"/>
      <c r="BI231" s="104"/>
      <c r="BJ231" s="104"/>
      <c r="BK231" s="104"/>
    </row>
    <row r="232" spans="1:104" x14ac:dyDescent="0.2">
      <c r="A232" s="95">
        <v>41</v>
      </c>
      <c r="B232" s="96" t="s">
        <v>188</v>
      </c>
      <c r="C232" s="97" t="s">
        <v>189</v>
      </c>
      <c r="D232" s="98" t="s">
        <v>54</v>
      </c>
      <c r="E232" s="99">
        <v>44.28</v>
      </c>
      <c r="F232" s="100"/>
      <c r="G232" s="101">
        <f>E232*F232</f>
        <v>0</v>
      </c>
      <c r="H232" s="102">
        <v>0</v>
      </c>
      <c r="I232" s="103">
        <f>E232*H232</f>
        <v>0</v>
      </c>
      <c r="J232" s="102">
        <v>0</v>
      </c>
      <c r="K232" s="103">
        <f>E232*J232</f>
        <v>0</v>
      </c>
      <c r="O232" s="94"/>
      <c r="Z232" s="104"/>
      <c r="AA232" s="104">
        <v>1</v>
      </c>
      <c r="AB232" s="104">
        <v>7</v>
      </c>
      <c r="AC232" s="104">
        <v>7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1</v>
      </c>
      <c r="CB232" s="104">
        <v>7</v>
      </c>
      <c r="CZ232" s="61">
        <v>2</v>
      </c>
    </row>
    <row r="233" spans="1:104" x14ac:dyDescent="0.2">
      <c r="A233" s="105"/>
      <c r="B233" s="106"/>
      <c r="C233" s="172" t="s">
        <v>190</v>
      </c>
      <c r="D233" s="173"/>
      <c r="E233" s="109">
        <v>0</v>
      </c>
      <c r="F233" s="110"/>
      <c r="G233" s="111"/>
      <c r="H233" s="112"/>
      <c r="I233" s="107"/>
      <c r="K233" s="107"/>
      <c r="M233" s="108" t="s">
        <v>190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str">
        <f t="shared" ref="BD233:BD244" si="10">C232</f>
        <v>Montáž lišt k obkladům</v>
      </c>
      <c r="BE233" s="104"/>
      <c r="BF233" s="104"/>
      <c r="BG233" s="104"/>
      <c r="BH233" s="104"/>
      <c r="BI233" s="104"/>
      <c r="BJ233" s="104"/>
      <c r="BK233" s="104"/>
    </row>
    <row r="234" spans="1:104" x14ac:dyDescent="0.2">
      <c r="A234" s="105"/>
      <c r="B234" s="106"/>
      <c r="C234" s="172" t="s">
        <v>46</v>
      </c>
      <c r="D234" s="173"/>
      <c r="E234" s="109">
        <v>0</v>
      </c>
      <c r="F234" s="110"/>
      <c r="G234" s="111"/>
      <c r="H234" s="112"/>
      <c r="I234" s="107"/>
      <c r="K234" s="107"/>
      <c r="M234" s="108" t="s">
        <v>46</v>
      </c>
      <c r="O234" s="94"/>
      <c r="Z234" s="104"/>
      <c r="AA234" s="104"/>
      <c r="AB234" s="104"/>
      <c r="AC234" s="104"/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13" t="str">
        <f t="shared" si="10"/>
        <v>Kouty:</v>
      </c>
      <c r="BE234" s="104"/>
      <c r="BF234" s="104"/>
      <c r="BG234" s="104"/>
      <c r="BH234" s="104"/>
      <c r="BI234" s="104"/>
      <c r="BJ234" s="104"/>
      <c r="BK234" s="104"/>
    </row>
    <row r="235" spans="1:104" x14ac:dyDescent="0.2">
      <c r="A235" s="105"/>
      <c r="B235" s="106"/>
      <c r="C235" s="172" t="s">
        <v>191</v>
      </c>
      <c r="D235" s="173"/>
      <c r="E235" s="109">
        <v>20.14</v>
      </c>
      <c r="F235" s="110"/>
      <c r="G235" s="111"/>
      <c r="H235" s="112"/>
      <c r="I235" s="107"/>
      <c r="K235" s="107"/>
      <c r="M235" s="108" t="s">
        <v>191</v>
      </c>
      <c r="O235" s="9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13" t="str">
        <f t="shared" si="10"/>
        <v>2.NP:</v>
      </c>
      <c r="BE235" s="104"/>
      <c r="BF235" s="104"/>
      <c r="BG235" s="104"/>
      <c r="BH235" s="104"/>
      <c r="BI235" s="104"/>
      <c r="BJ235" s="104"/>
      <c r="BK235" s="104"/>
    </row>
    <row r="236" spans="1:104" x14ac:dyDescent="0.2">
      <c r="A236" s="105"/>
      <c r="B236" s="106"/>
      <c r="C236" s="172" t="s">
        <v>48</v>
      </c>
      <c r="D236" s="173"/>
      <c r="E236" s="109">
        <v>0</v>
      </c>
      <c r="F236" s="110"/>
      <c r="G236" s="111"/>
      <c r="H236" s="112"/>
      <c r="I236" s="107"/>
      <c r="K236" s="107"/>
      <c r="M236" s="108" t="s">
        <v>48</v>
      </c>
      <c r="O236" s="9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13" t="str">
        <f t="shared" si="10"/>
        <v>2*3,47+2*2,05+5*2,0-0,9</v>
      </c>
      <c r="BE236" s="104"/>
      <c r="BF236" s="104"/>
      <c r="BG236" s="104"/>
      <c r="BH236" s="104"/>
      <c r="BI236" s="104"/>
      <c r="BJ236" s="104"/>
      <c r="BK236" s="104"/>
    </row>
    <row r="237" spans="1:104" x14ac:dyDescent="0.2">
      <c r="A237" s="105"/>
      <c r="B237" s="106"/>
      <c r="C237" s="172" t="s">
        <v>191</v>
      </c>
      <c r="D237" s="173"/>
      <c r="E237" s="109">
        <v>20.14</v>
      </c>
      <c r="F237" s="110"/>
      <c r="G237" s="111"/>
      <c r="H237" s="112"/>
      <c r="I237" s="107"/>
      <c r="K237" s="107"/>
      <c r="M237" s="108" t="s">
        <v>191</v>
      </c>
      <c r="O237" s="94"/>
      <c r="Z237" s="104"/>
      <c r="AA237" s="104"/>
      <c r="AB237" s="104"/>
      <c r="AC237" s="104"/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13" t="str">
        <f t="shared" si="10"/>
        <v>3.NP:</v>
      </c>
      <c r="BE237" s="104"/>
      <c r="BF237" s="104"/>
      <c r="BG237" s="104"/>
      <c r="BH237" s="104"/>
      <c r="BI237" s="104"/>
      <c r="BJ237" s="104"/>
      <c r="BK237" s="104"/>
    </row>
    <row r="238" spans="1:104" x14ac:dyDescent="0.2">
      <c r="A238" s="105"/>
      <c r="B238" s="106"/>
      <c r="C238" s="178" t="s">
        <v>192</v>
      </c>
      <c r="D238" s="173"/>
      <c r="E238" s="143">
        <v>40.28</v>
      </c>
      <c r="F238" s="110"/>
      <c r="G238" s="111"/>
      <c r="H238" s="112"/>
      <c r="I238" s="107"/>
      <c r="K238" s="107"/>
      <c r="M238" s="108" t="s">
        <v>192</v>
      </c>
      <c r="O238" s="9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13" t="str">
        <f t="shared" si="10"/>
        <v>2*3,47+2*2,05+5*2,0-0,9</v>
      </c>
      <c r="BE238" s="104"/>
      <c r="BF238" s="104"/>
      <c r="BG238" s="104"/>
      <c r="BH238" s="104"/>
      <c r="BI238" s="104"/>
      <c r="BJ238" s="104"/>
      <c r="BK238" s="104"/>
    </row>
    <row r="239" spans="1:104" x14ac:dyDescent="0.2">
      <c r="A239" s="105"/>
      <c r="B239" s="106"/>
      <c r="C239" s="172" t="s">
        <v>193</v>
      </c>
      <c r="D239" s="173"/>
      <c r="E239" s="109">
        <v>0</v>
      </c>
      <c r="F239" s="110"/>
      <c r="G239" s="111"/>
      <c r="H239" s="112"/>
      <c r="I239" s="107"/>
      <c r="K239" s="107"/>
      <c r="M239" s="108" t="s">
        <v>193</v>
      </c>
      <c r="O239" s="94"/>
      <c r="Z239" s="104"/>
      <c r="AA239" s="104"/>
      <c r="AB239" s="104"/>
      <c r="AC239" s="104"/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13" t="str">
        <f t="shared" si="10"/>
        <v>Mezisoučet</v>
      </c>
      <c r="BE239" s="104"/>
      <c r="BF239" s="104"/>
      <c r="BG239" s="104"/>
      <c r="BH239" s="104"/>
      <c r="BI239" s="104"/>
      <c r="BJ239" s="104"/>
      <c r="BK239" s="104"/>
    </row>
    <row r="240" spans="1:104" x14ac:dyDescent="0.2">
      <c r="A240" s="105"/>
      <c r="B240" s="106"/>
      <c r="C240" s="172" t="s">
        <v>46</v>
      </c>
      <c r="D240" s="173"/>
      <c r="E240" s="109">
        <v>0</v>
      </c>
      <c r="F240" s="110"/>
      <c r="G240" s="111"/>
      <c r="H240" s="112"/>
      <c r="I240" s="107"/>
      <c r="K240" s="107"/>
      <c r="M240" s="108" t="s">
        <v>46</v>
      </c>
      <c r="O240" s="94"/>
      <c r="Z240" s="104"/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04"/>
      <c r="BB240" s="104"/>
      <c r="BC240" s="104"/>
      <c r="BD240" s="113" t="str">
        <f t="shared" si="10"/>
        <v>Rohy:</v>
      </c>
      <c r="BE240" s="104"/>
      <c r="BF240" s="104"/>
      <c r="BG240" s="104"/>
      <c r="BH240" s="104"/>
      <c r="BI240" s="104"/>
      <c r="BJ240" s="104"/>
      <c r="BK240" s="104"/>
    </row>
    <row r="241" spans="1:104" x14ac:dyDescent="0.2">
      <c r="A241" s="105"/>
      <c r="B241" s="106"/>
      <c r="C241" s="172" t="s">
        <v>194</v>
      </c>
      <c r="D241" s="173"/>
      <c r="E241" s="109">
        <v>2</v>
      </c>
      <c r="F241" s="110"/>
      <c r="G241" s="111"/>
      <c r="H241" s="112"/>
      <c r="I241" s="107"/>
      <c r="K241" s="107"/>
      <c r="M241" s="108" t="s">
        <v>194</v>
      </c>
      <c r="O241" s="94"/>
      <c r="Z241" s="104"/>
      <c r="AA241" s="104"/>
      <c r="AB241" s="104"/>
      <c r="AC241" s="104"/>
      <c r="AD241" s="104"/>
      <c r="AE241" s="104"/>
      <c r="AF241" s="104"/>
      <c r="AG241" s="104"/>
      <c r="AH241" s="104"/>
      <c r="AI241" s="104"/>
      <c r="AJ241" s="104"/>
      <c r="AK241" s="104"/>
      <c r="AL241" s="104"/>
      <c r="AM241" s="104"/>
      <c r="AN241" s="104"/>
      <c r="AO241" s="104"/>
      <c r="AP241" s="104"/>
      <c r="AQ241" s="104"/>
      <c r="AR241" s="104"/>
      <c r="AS241" s="104"/>
      <c r="AT241" s="104"/>
      <c r="AU241" s="104"/>
      <c r="AV241" s="104"/>
      <c r="AW241" s="104"/>
      <c r="AX241" s="104"/>
      <c r="AY241" s="104"/>
      <c r="AZ241" s="104"/>
      <c r="BA241" s="104"/>
      <c r="BB241" s="104"/>
      <c r="BC241" s="104"/>
      <c r="BD241" s="113" t="str">
        <f t="shared" si="10"/>
        <v>2.NP:</v>
      </c>
      <c r="BE241" s="104"/>
      <c r="BF241" s="104"/>
      <c r="BG241" s="104"/>
      <c r="BH241" s="104"/>
      <c r="BI241" s="104"/>
      <c r="BJ241" s="104"/>
      <c r="BK241" s="104"/>
    </row>
    <row r="242" spans="1:104" x14ac:dyDescent="0.2">
      <c r="A242" s="105"/>
      <c r="B242" s="106"/>
      <c r="C242" s="172" t="s">
        <v>48</v>
      </c>
      <c r="D242" s="173"/>
      <c r="E242" s="109">
        <v>0</v>
      </c>
      <c r="F242" s="110"/>
      <c r="G242" s="111"/>
      <c r="H242" s="112"/>
      <c r="I242" s="107"/>
      <c r="K242" s="107"/>
      <c r="M242" s="108" t="s">
        <v>48</v>
      </c>
      <c r="O242" s="9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13" t="str">
        <f t="shared" si="10"/>
        <v>2,0</v>
      </c>
      <c r="BE242" s="104"/>
      <c r="BF242" s="104"/>
      <c r="BG242" s="104"/>
      <c r="BH242" s="104"/>
      <c r="BI242" s="104"/>
      <c r="BJ242" s="104"/>
      <c r="BK242" s="104"/>
    </row>
    <row r="243" spans="1:104" x14ac:dyDescent="0.2">
      <c r="A243" s="105"/>
      <c r="B243" s="106"/>
      <c r="C243" s="172" t="s">
        <v>194</v>
      </c>
      <c r="D243" s="173"/>
      <c r="E243" s="109">
        <v>2</v>
      </c>
      <c r="F243" s="110"/>
      <c r="G243" s="111"/>
      <c r="H243" s="112"/>
      <c r="I243" s="107"/>
      <c r="K243" s="107"/>
      <c r="M243" s="108" t="s">
        <v>194</v>
      </c>
      <c r="O243" s="9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13" t="str">
        <f t="shared" si="10"/>
        <v>3.NP:</v>
      </c>
      <c r="BE243" s="104"/>
      <c r="BF243" s="104"/>
      <c r="BG243" s="104"/>
      <c r="BH243" s="104"/>
      <c r="BI243" s="104"/>
      <c r="BJ243" s="104"/>
      <c r="BK243" s="104"/>
    </row>
    <row r="244" spans="1:104" x14ac:dyDescent="0.2">
      <c r="A244" s="105"/>
      <c r="B244" s="106"/>
      <c r="C244" s="178" t="s">
        <v>192</v>
      </c>
      <c r="D244" s="173"/>
      <c r="E244" s="143">
        <v>4</v>
      </c>
      <c r="F244" s="110"/>
      <c r="G244" s="111"/>
      <c r="H244" s="112"/>
      <c r="I244" s="107"/>
      <c r="K244" s="107"/>
      <c r="M244" s="108" t="s">
        <v>192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 t="shared" si="10"/>
        <v>2,0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95">
        <v>42</v>
      </c>
      <c r="B245" s="96" t="s">
        <v>195</v>
      </c>
      <c r="C245" s="97" t="s">
        <v>196</v>
      </c>
      <c r="D245" s="98" t="s">
        <v>96</v>
      </c>
      <c r="E245" s="99">
        <v>1.68</v>
      </c>
      <c r="F245" s="100"/>
      <c r="G245" s="101">
        <f>E245*F245</f>
        <v>0</v>
      </c>
      <c r="H245" s="102">
        <v>3.00000000000022E-5</v>
      </c>
      <c r="I245" s="103">
        <f>E245*H245</f>
        <v>5.0400000000003692E-5</v>
      </c>
      <c r="J245" s="102"/>
      <c r="K245" s="103">
        <f>E245*J245</f>
        <v>0</v>
      </c>
      <c r="O245" s="94"/>
      <c r="Z245" s="104"/>
      <c r="AA245" s="104">
        <v>3</v>
      </c>
      <c r="AB245" s="104">
        <v>0</v>
      </c>
      <c r="AC245" s="104">
        <v>5534365030</v>
      </c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04"/>
      <c r="BE245" s="104"/>
      <c r="BF245" s="104"/>
      <c r="BG245" s="104"/>
      <c r="BH245" s="104"/>
      <c r="BI245" s="104"/>
      <c r="BJ245" s="104"/>
      <c r="BK245" s="104"/>
      <c r="CA245" s="104">
        <v>3</v>
      </c>
      <c r="CB245" s="104">
        <v>0</v>
      </c>
      <c r="CZ245" s="61">
        <v>2</v>
      </c>
    </row>
    <row r="246" spans="1:104" x14ac:dyDescent="0.2">
      <c r="A246" s="105"/>
      <c r="B246" s="106"/>
      <c r="C246" s="172" t="s">
        <v>197</v>
      </c>
      <c r="D246" s="173"/>
      <c r="E246" s="109">
        <v>1.68</v>
      </c>
      <c r="F246" s="110"/>
      <c r="G246" s="111"/>
      <c r="H246" s="112"/>
      <c r="I246" s="107"/>
      <c r="K246" s="107"/>
      <c r="M246" s="108" t="s">
        <v>197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>C245</f>
        <v>Roh vnější 90° Schlüter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95">
        <v>43</v>
      </c>
      <c r="B247" s="96" t="s">
        <v>198</v>
      </c>
      <c r="C247" s="97" t="s">
        <v>199</v>
      </c>
      <c r="D247" s="98" t="s">
        <v>96</v>
      </c>
      <c r="E247" s="99">
        <v>42.293999999999997</v>
      </c>
      <c r="F247" s="100"/>
      <c r="G247" s="101">
        <f>E247*F247</f>
        <v>0</v>
      </c>
      <c r="H247" s="102">
        <v>3.00000000000022E-5</v>
      </c>
      <c r="I247" s="103">
        <f>E247*H247</f>
        <v>1.268820000000093E-3</v>
      </c>
      <c r="J247" s="102"/>
      <c r="K247" s="103">
        <f>E247*J247</f>
        <v>0</v>
      </c>
      <c r="O247" s="94"/>
      <c r="Z247" s="104"/>
      <c r="AA247" s="104">
        <v>3</v>
      </c>
      <c r="AB247" s="104">
        <v>0</v>
      </c>
      <c r="AC247" s="104">
        <v>5534365050</v>
      </c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04"/>
      <c r="BE247" s="104"/>
      <c r="BF247" s="104"/>
      <c r="BG247" s="104"/>
      <c r="BH247" s="104"/>
      <c r="BI247" s="104"/>
      <c r="BJ247" s="104"/>
      <c r="BK247" s="104"/>
      <c r="CA247" s="104">
        <v>3</v>
      </c>
      <c r="CB247" s="104">
        <v>0</v>
      </c>
      <c r="CZ247" s="61">
        <v>2</v>
      </c>
    </row>
    <row r="248" spans="1:104" x14ac:dyDescent="0.2">
      <c r="A248" s="105"/>
      <c r="B248" s="106"/>
      <c r="C248" s="172" t="s">
        <v>200</v>
      </c>
      <c r="D248" s="173"/>
      <c r="E248" s="109">
        <v>42.293999999999997</v>
      </c>
      <c r="F248" s="110"/>
      <c r="G248" s="111"/>
      <c r="H248" s="112"/>
      <c r="I248" s="107"/>
      <c r="K248" s="107"/>
      <c r="M248" s="108" t="s">
        <v>200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>C247</f>
        <v>Vnitřní kout 90° Schlüter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95">
        <v>44</v>
      </c>
      <c r="B249" s="96" t="s">
        <v>201</v>
      </c>
      <c r="C249" s="97" t="s">
        <v>202</v>
      </c>
      <c r="D249" s="98" t="s">
        <v>29</v>
      </c>
      <c r="E249" s="99">
        <v>41.371200000000002</v>
      </c>
      <c r="F249" s="100"/>
      <c r="G249" s="101">
        <f>E249*F249</f>
        <v>0</v>
      </c>
      <c r="H249" s="102">
        <v>1.2200000000007099E-2</v>
      </c>
      <c r="I249" s="103">
        <f>E249*H249</f>
        <v>0.50472864000029372</v>
      </c>
      <c r="J249" s="102"/>
      <c r="K249" s="103">
        <f>E249*J249</f>
        <v>0</v>
      </c>
      <c r="O249" s="94"/>
      <c r="Z249" s="104"/>
      <c r="AA249" s="104">
        <v>3</v>
      </c>
      <c r="AB249" s="104">
        <v>7</v>
      </c>
      <c r="AC249" s="104">
        <v>597813600</v>
      </c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04"/>
      <c r="BE249" s="104"/>
      <c r="BF249" s="104"/>
      <c r="BG249" s="104"/>
      <c r="BH249" s="104"/>
      <c r="BI249" s="104"/>
      <c r="BJ249" s="104"/>
      <c r="BK249" s="104"/>
      <c r="CA249" s="104">
        <v>3</v>
      </c>
      <c r="CB249" s="104">
        <v>7</v>
      </c>
      <c r="CZ249" s="61">
        <v>2</v>
      </c>
    </row>
    <row r="250" spans="1:104" x14ac:dyDescent="0.2">
      <c r="A250" s="105"/>
      <c r="B250" s="106"/>
      <c r="C250" s="172" t="s">
        <v>203</v>
      </c>
      <c r="D250" s="173"/>
      <c r="E250" s="109">
        <v>41.371200000000002</v>
      </c>
      <c r="F250" s="110"/>
      <c r="G250" s="111"/>
      <c r="H250" s="112"/>
      <c r="I250" s="107"/>
      <c r="K250" s="107"/>
      <c r="M250" s="108" t="s">
        <v>203</v>
      </c>
      <c r="O250" s="9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13" t="str">
        <f>C249</f>
        <v>Obkládačka 20x20 bílá mat</v>
      </c>
      <c r="BE250" s="104"/>
      <c r="BF250" s="104"/>
      <c r="BG250" s="104"/>
      <c r="BH250" s="104"/>
      <c r="BI250" s="104"/>
      <c r="BJ250" s="104"/>
      <c r="BK250" s="104"/>
    </row>
    <row r="251" spans="1:104" x14ac:dyDescent="0.2">
      <c r="A251" s="95">
        <v>45</v>
      </c>
      <c r="B251" s="96" t="s">
        <v>204</v>
      </c>
      <c r="C251" s="97" t="s">
        <v>205</v>
      </c>
      <c r="D251" s="98" t="s">
        <v>141</v>
      </c>
      <c r="E251" s="99">
        <v>0.69059586000036799</v>
      </c>
      <c r="F251" s="100"/>
      <c r="G251" s="101">
        <f>E251*F251</f>
        <v>0</v>
      </c>
      <c r="H251" s="102">
        <v>0</v>
      </c>
      <c r="I251" s="103">
        <f>E251*H251</f>
        <v>0</v>
      </c>
      <c r="J251" s="102"/>
      <c r="K251" s="103">
        <f>E251*J251</f>
        <v>0</v>
      </c>
      <c r="O251" s="94"/>
      <c r="Z251" s="104"/>
      <c r="AA251" s="104">
        <v>7</v>
      </c>
      <c r="AB251" s="104">
        <v>1001</v>
      </c>
      <c r="AC251" s="104">
        <v>5</v>
      </c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04"/>
      <c r="BE251" s="104"/>
      <c r="BF251" s="104"/>
      <c r="BG251" s="104"/>
      <c r="BH251" s="104"/>
      <c r="BI251" s="104"/>
      <c r="BJ251" s="104"/>
      <c r="BK251" s="104"/>
      <c r="CA251" s="104">
        <v>7</v>
      </c>
      <c r="CB251" s="104">
        <v>1001</v>
      </c>
      <c r="CZ251" s="61">
        <v>2</v>
      </c>
    </row>
    <row r="252" spans="1:104" x14ac:dyDescent="0.2">
      <c r="A252" s="114" t="s">
        <v>30</v>
      </c>
      <c r="B252" s="115" t="s">
        <v>183</v>
      </c>
      <c r="C252" s="116" t="s">
        <v>184</v>
      </c>
      <c r="D252" s="117"/>
      <c r="E252" s="118"/>
      <c r="F252" s="118"/>
      <c r="G252" s="119">
        <f>SUM(G226:G251)</f>
        <v>0</v>
      </c>
      <c r="H252" s="120"/>
      <c r="I252" s="121">
        <f>SUM(I226:I251)</f>
        <v>0.6905958600003681</v>
      </c>
      <c r="J252" s="122"/>
      <c r="K252" s="121">
        <f>SUM(K226:K251)</f>
        <v>0</v>
      </c>
      <c r="O252" s="94"/>
      <c r="X252" s="123">
        <f>K252</f>
        <v>0</v>
      </c>
      <c r="Y252" s="123">
        <f>I252</f>
        <v>0.6905958600003681</v>
      </c>
      <c r="Z252" s="124">
        <f>G252</f>
        <v>0</v>
      </c>
      <c r="AA252" s="104"/>
      <c r="AB252" s="104"/>
      <c r="AC252" s="104"/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25"/>
      <c r="BB252" s="125"/>
      <c r="BC252" s="125"/>
      <c r="BD252" s="125"/>
      <c r="BE252" s="125"/>
      <c r="BF252" s="125"/>
      <c r="BG252" s="104"/>
      <c r="BH252" s="104"/>
      <c r="BI252" s="104"/>
      <c r="BJ252" s="104"/>
      <c r="BK252" s="104"/>
    </row>
    <row r="253" spans="1:104" ht="14.25" customHeight="1" x14ac:dyDescent="0.2">
      <c r="A253" s="86" t="s">
        <v>27</v>
      </c>
      <c r="B253" s="87" t="s">
        <v>206</v>
      </c>
      <c r="C253" s="88" t="s">
        <v>207</v>
      </c>
      <c r="D253" s="89"/>
      <c r="E253" s="90"/>
      <c r="F253" s="90"/>
      <c r="G253" s="91"/>
      <c r="H253" s="92"/>
      <c r="I253" s="93"/>
      <c r="J253" s="92"/>
      <c r="K253" s="93"/>
      <c r="O253" s="94"/>
    </row>
    <row r="254" spans="1:104" x14ac:dyDescent="0.2">
      <c r="A254" s="95">
        <v>46</v>
      </c>
      <c r="B254" s="96" t="s">
        <v>208</v>
      </c>
      <c r="C254" s="97" t="s">
        <v>209</v>
      </c>
      <c r="D254" s="98" t="s">
        <v>29</v>
      </c>
      <c r="E254" s="99">
        <v>4.8</v>
      </c>
      <c r="F254" s="100"/>
      <c r="G254" s="101">
        <f>E254*F254</f>
        <v>0</v>
      </c>
      <c r="H254" s="102">
        <v>3.7999999999982498E-4</v>
      </c>
      <c r="I254" s="103">
        <f>E254*H254</f>
        <v>1.8239999999991598E-3</v>
      </c>
      <c r="J254" s="102">
        <v>0</v>
      </c>
      <c r="K254" s="103">
        <f>E254*J254</f>
        <v>0</v>
      </c>
      <c r="O254" s="94"/>
      <c r="Z254" s="104"/>
      <c r="AA254" s="104">
        <v>1</v>
      </c>
      <c r="AB254" s="104">
        <v>7</v>
      </c>
      <c r="AC254" s="104">
        <v>7</v>
      </c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04"/>
      <c r="BE254" s="104"/>
      <c r="BF254" s="104"/>
      <c r="BG254" s="104"/>
      <c r="BH254" s="104"/>
      <c r="BI254" s="104"/>
      <c r="BJ254" s="104"/>
      <c r="BK254" s="104"/>
      <c r="CA254" s="104">
        <v>1</v>
      </c>
      <c r="CB254" s="104">
        <v>7</v>
      </c>
      <c r="CZ254" s="61">
        <v>2</v>
      </c>
    </row>
    <row r="255" spans="1:104" x14ac:dyDescent="0.2">
      <c r="A255" s="95">
        <v>47</v>
      </c>
      <c r="B255" s="96" t="s">
        <v>210</v>
      </c>
      <c r="C255" s="97" t="s">
        <v>211</v>
      </c>
      <c r="D255" s="98" t="s">
        <v>29</v>
      </c>
      <c r="E255" s="99">
        <v>4.8</v>
      </c>
      <c r="F255" s="100"/>
      <c r="G255" s="101">
        <f>E255*F255</f>
        <v>0</v>
      </c>
      <c r="H255" s="102">
        <v>3.0999999999980999E-4</v>
      </c>
      <c r="I255" s="103">
        <f>E255*H255</f>
        <v>1.4879999999990879E-3</v>
      </c>
      <c r="J255" s="102">
        <v>0</v>
      </c>
      <c r="K255" s="103">
        <f>E255*J255</f>
        <v>0</v>
      </c>
      <c r="O255" s="94"/>
      <c r="Z255" s="104"/>
      <c r="AA255" s="104">
        <v>1</v>
      </c>
      <c r="AB255" s="104">
        <v>7</v>
      </c>
      <c r="AC255" s="104">
        <v>7</v>
      </c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04"/>
      <c r="BE255" s="104"/>
      <c r="BF255" s="104"/>
      <c r="BG255" s="104"/>
      <c r="BH255" s="104"/>
      <c r="BI255" s="104"/>
      <c r="BJ255" s="104"/>
      <c r="BK255" s="104"/>
      <c r="CA255" s="104">
        <v>1</v>
      </c>
      <c r="CB255" s="104">
        <v>7</v>
      </c>
      <c r="CZ255" s="61">
        <v>2</v>
      </c>
    </row>
    <row r="256" spans="1:104" x14ac:dyDescent="0.2">
      <c r="A256" s="105"/>
      <c r="B256" s="106"/>
      <c r="C256" s="172" t="s">
        <v>46</v>
      </c>
      <c r="D256" s="173"/>
      <c r="E256" s="109">
        <v>0</v>
      </c>
      <c r="F256" s="110"/>
      <c r="G256" s="111"/>
      <c r="H256" s="112"/>
      <c r="I256" s="107"/>
      <c r="K256" s="107"/>
      <c r="M256" s="108" t="s">
        <v>46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>C255</f>
        <v>Odstranění nátěrů z kovových konstrukcí opálením</v>
      </c>
      <c r="BE256" s="104"/>
      <c r="BF256" s="104"/>
      <c r="BG256" s="104"/>
      <c r="BH256" s="104"/>
      <c r="BI256" s="104"/>
      <c r="BJ256" s="104"/>
      <c r="BK256" s="104"/>
    </row>
    <row r="257" spans="1:104" x14ac:dyDescent="0.2">
      <c r="A257" s="105"/>
      <c r="B257" s="106"/>
      <c r="C257" s="172" t="s">
        <v>212</v>
      </c>
      <c r="D257" s="173"/>
      <c r="E257" s="109">
        <v>2.4</v>
      </c>
      <c r="F257" s="110"/>
      <c r="G257" s="111"/>
      <c r="H257" s="112"/>
      <c r="I257" s="107"/>
      <c r="K257" s="107"/>
      <c r="M257" s="108" t="s">
        <v>212</v>
      </c>
      <c r="O257" s="9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13" t="str">
        <f>C256</f>
        <v>2.NP:</v>
      </c>
      <c r="BE257" s="104"/>
      <c r="BF257" s="104"/>
      <c r="BG257" s="104"/>
      <c r="BH257" s="104"/>
      <c r="BI257" s="104"/>
      <c r="BJ257" s="104"/>
      <c r="BK257" s="104"/>
    </row>
    <row r="258" spans="1:104" x14ac:dyDescent="0.2">
      <c r="A258" s="105"/>
      <c r="B258" s="106"/>
      <c r="C258" s="172" t="s">
        <v>48</v>
      </c>
      <c r="D258" s="173"/>
      <c r="E258" s="109">
        <v>0</v>
      </c>
      <c r="F258" s="110"/>
      <c r="G258" s="111"/>
      <c r="H258" s="112"/>
      <c r="I258" s="107"/>
      <c r="K258" s="107"/>
      <c r="M258" s="108" t="s">
        <v>48</v>
      </c>
      <c r="O258" s="9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13" t="str">
        <f>C257</f>
        <v>2*(0,15+2*0,03+2*0,015)*(2*2,0+1,0)</v>
      </c>
      <c r="BE258" s="104"/>
      <c r="BF258" s="104"/>
      <c r="BG258" s="104"/>
      <c r="BH258" s="104"/>
      <c r="BI258" s="104"/>
      <c r="BJ258" s="104"/>
      <c r="BK258" s="104"/>
    </row>
    <row r="259" spans="1:104" x14ac:dyDescent="0.2">
      <c r="A259" s="105"/>
      <c r="B259" s="106"/>
      <c r="C259" s="172" t="s">
        <v>212</v>
      </c>
      <c r="D259" s="173"/>
      <c r="E259" s="109">
        <v>2.4</v>
      </c>
      <c r="F259" s="110"/>
      <c r="G259" s="111"/>
      <c r="H259" s="112"/>
      <c r="I259" s="107"/>
      <c r="K259" s="107"/>
      <c r="M259" s="108" t="s">
        <v>212</v>
      </c>
      <c r="O259" s="9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13" t="str">
        <f>C258</f>
        <v>3.NP:</v>
      </c>
      <c r="BE259" s="104"/>
      <c r="BF259" s="104"/>
      <c r="BG259" s="104"/>
      <c r="BH259" s="104"/>
      <c r="BI259" s="104"/>
      <c r="BJ259" s="104"/>
      <c r="BK259" s="104"/>
    </row>
    <row r="260" spans="1:104" x14ac:dyDescent="0.2">
      <c r="A260" s="95">
        <v>48</v>
      </c>
      <c r="B260" s="96" t="s">
        <v>213</v>
      </c>
      <c r="C260" s="97" t="s">
        <v>214</v>
      </c>
      <c r="D260" s="98" t="s">
        <v>29</v>
      </c>
      <c r="E260" s="99">
        <v>46.686999999999998</v>
      </c>
      <c r="F260" s="100"/>
      <c r="G260" s="101">
        <f>E260*F260</f>
        <v>0</v>
      </c>
      <c r="H260" s="102">
        <v>4.99999999999945E-5</v>
      </c>
      <c r="I260" s="103">
        <f>E260*H260</f>
        <v>2.3343499999997431E-3</v>
      </c>
      <c r="J260" s="102">
        <v>0</v>
      </c>
      <c r="K260" s="103">
        <f>E260*J260</f>
        <v>0</v>
      </c>
      <c r="O260" s="94"/>
      <c r="Z260" s="104"/>
      <c r="AA260" s="104">
        <v>1</v>
      </c>
      <c r="AB260" s="104">
        <v>7</v>
      </c>
      <c r="AC260" s="104">
        <v>7</v>
      </c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04"/>
      <c r="BE260" s="104"/>
      <c r="BF260" s="104"/>
      <c r="BG260" s="104"/>
      <c r="BH260" s="104"/>
      <c r="BI260" s="104"/>
      <c r="BJ260" s="104"/>
      <c r="BK260" s="104"/>
      <c r="CA260" s="104">
        <v>1</v>
      </c>
      <c r="CB260" s="104">
        <v>7</v>
      </c>
      <c r="CZ260" s="61">
        <v>2</v>
      </c>
    </row>
    <row r="261" spans="1:104" x14ac:dyDescent="0.2">
      <c r="A261" s="105"/>
      <c r="B261" s="106"/>
      <c r="C261" s="172" t="s">
        <v>46</v>
      </c>
      <c r="D261" s="173"/>
      <c r="E261" s="109">
        <v>0</v>
      </c>
      <c r="F261" s="110"/>
      <c r="G261" s="111"/>
      <c r="H261" s="112"/>
      <c r="I261" s="107"/>
      <c r="K261" s="107"/>
      <c r="M261" s="108" t="s">
        <v>46</v>
      </c>
      <c r="O261" s="9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13" t="str">
        <f t="shared" ref="BD261:BD266" si="11">C260</f>
        <v>Odmaštění saponáty</v>
      </c>
      <c r="BE261" s="104"/>
      <c r="BF261" s="104"/>
      <c r="BG261" s="104"/>
      <c r="BH261" s="104"/>
      <c r="BI261" s="104"/>
      <c r="BJ261" s="104"/>
      <c r="BK261" s="104"/>
    </row>
    <row r="262" spans="1:104" x14ac:dyDescent="0.2">
      <c r="A262" s="105"/>
      <c r="B262" s="106"/>
      <c r="C262" s="172" t="s">
        <v>70</v>
      </c>
      <c r="D262" s="173"/>
      <c r="E262" s="109">
        <v>5.0635000000000003</v>
      </c>
      <c r="F262" s="110"/>
      <c r="G262" s="111"/>
      <c r="H262" s="112"/>
      <c r="I262" s="107"/>
      <c r="K262" s="107"/>
      <c r="M262" s="108" t="s">
        <v>70</v>
      </c>
      <c r="O262" s="94"/>
      <c r="Z262" s="104"/>
      <c r="AA262" s="104"/>
      <c r="AB262" s="104"/>
      <c r="AC262" s="104"/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13" t="str">
        <f t="shared" si="11"/>
        <v>2.NP:</v>
      </c>
      <c r="BE262" s="104"/>
      <c r="BF262" s="104"/>
      <c r="BG262" s="104"/>
      <c r="BH262" s="104"/>
      <c r="BI262" s="104"/>
      <c r="BJ262" s="104"/>
      <c r="BK262" s="104"/>
    </row>
    <row r="263" spans="1:104" x14ac:dyDescent="0.2">
      <c r="A263" s="105"/>
      <c r="B263" s="106"/>
      <c r="C263" s="172" t="s">
        <v>71</v>
      </c>
      <c r="D263" s="173"/>
      <c r="E263" s="109">
        <v>18.28</v>
      </c>
      <c r="F263" s="110"/>
      <c r="G263" s="111"/>
      <c r="H263" s="112"/>
      <c r="I263" s="107"/>
      <c r="K263" s="107"/>
      <c r="M263" s="108" t="s">
        <v>71</v>
      </c>
      <c r="O263" s="94"/>
      <c r="Z263" s="104"/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13" t="str">
        <f t="shared" si="11"/>
        <v>2,47*2,05</v>
      </c>
      <c r="BE263" s="104"/>
      <c r="BF263" s="104"/>
      <c r="BG263" s="104"/>
      <c r="BH263" s="104"/>
      <c r="BI263" s="104"/>
      <c r="BJ263" s="104"/>
      <c r="BK263" s="104"/>
    </row>
    <row r="264" spans="1:104" x14ac:dyDescent="0.2">
      <c r="A264" s="105"/>
      <c r="B264" s="106"/>
      <c r="C264" s="172" t="s">
        <v>48</v>
      </c>
      <c r="D264" s="173"/>
      <c r="E264" s="109">
        <v>0</v>
      </c>
      <c r="F264" s="110"/>
      <c r="G264" s="111"/>
      <c r="H264" s="112"/>
      <c r="I264" s="107"/>
      <c r="K264" s="107"/>
      <c r="M264" s="108" t="s">
        <v>48</v>
      </c>
      <c r="O264" s="94"/>
      <c r="Z264" s="104"/>
      <c r="AA264" s="104"/>
      <c r="AB264" s="104"/>
      <c r="AC264" s="104"/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13" t="str">
        <f t="shared" si="11"/>
        <v>2,0*(2*3,47+2*2,05-0,9-0,375-0,625)</v>
      </c>
      <c r="BE264" s="104"/>
      <c r="BF264" s="104"/>
      <c r="BG264" s="104"/>
      <c r="BH264" s="104"/>
      <c r="BI264" s="104"/>
      <c r="BJ264" s="104"/>
      <c r="BK264" s="104"/>
    </row>
    <row r="265" spans="1:104" x14ac:dyDescent="0.2">
      <c r="A265" s="105"/>
      <c r="B265" s="106"/>
      <c r="C265" s="172" t="s">
        <v>70</v>
      </c>
      <c r="D265" s="173"/>
      <c r="E265" s="109">
        <v>5.0635000000000003</v>
      </c>
      <c r="F265" s="110"/>
      <c r="G265" s="111"/>
      <c r="H265" s="112"/>
      <c r="I265" s="107"/>
      <c r="K265" s="107"/>
      <c r="M265" s="108" t="s">
        <v>70</v>
      </c>
      <c r="O265" s="94"/>
      <c r="Z265" s="104"/>
      <c r="AA265" s="104"/>
      <c r="AB265" s="104"/>
      <c r="AC265" s="104"/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13" t="str">
        <f t="shared" si="11"/>
        <v>3.NP:</v>
      </c>
      <c r="BE265" s="104"/>
      <c r="BF265" s="104"/>
      <c r="BG265" s="104"/>
      <c r="BH265" s="104"/>
      <c r="BI265" s="104"/>
      <c r="BJ265" s="104"/>
      <c r="BK265" s="104"/>
    </row>
    <row r="266" spans="1:104" x14ac:dyDescent="0.2">
      <c r="A266" s="105"/>
      <c r="B266" s="106"/>
      <c r="C266" s="172" t="s">
        <v>71</v>
      </c>
      <c r="D266" s="173"/>
      <c r="E266" s="109">
        <v>18.28</v>
      </c>
      <c r="F266" s="110"/>
      <c r="G266" s="111"/>
      <c r="H266" s="112"/>
      <c r="I266" s="107"/>
      <c r="K266" s="107"/>
      <c r="M266" s="108" t="s">
        <v>71</v>
      </c>
      <c r="O266" s="9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13" t="str">
        <f t="shared" si="11"/>
        <v>2,47*2,05</v>
      </c>
      <c r="BE266" s="104"/>
      <c r="BF266" s="104"/>
      <c r="BG266" s="104"/>
      <c r="BH266" s="104"/>
      <c r="BI266" s="104"/>
      <c r="BJ266" s="104"/>
      <c r="BK266" s="104"/>
    </row>
    <row r="267" spans="1:104" x14ac:dyDescent="0.2">
      <c r="A267" s="114" t="s">
        <v>30</v>
      </c>
      <c r="B267" s="115" t="s">
        <v>206</v>
      </c>
      <c r="C267" s="116" t="s">
        <v>207</v>
      </c>
      <c r="D267" s="117"/>
      <c r="E267" s="118"/>
      <c r="F267" s="118"/>
      <c r="G267" s="119">
        <f>SUM(G253:G266)</f>
        <v>0</v>
      </c>
      <c r="H267" s="120"/>
      <c r="I267" s="121">
        <f>SUM(I253:I266)</f>
        <v>5.6463499999979908E-3</v>
      </c>
      <c r="J267" s="122"/>
      <c r="K267" s="121">
        <f>SUM(K253:K266)</f>
        <v>0</v>
      </c>
      <c r="O267" s="94"/>
      <c r="X267" s="123">
        <f>K267</f>
        <v>0</v>
      </c>
      <c r="Y267" s="123">
        <f>I267</f>
        <v>5.6463499999979908E-3</v>
      </c>
      <c r="Z267" s="124">
        <f>G267</f>
        <v>0</v>
      </c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25"/>
      <c r="BB267" s="125"/>
      <c r="BC267" s="125"/>
      <c r="BD267" s="125"/>
      <c r="BE267" s="125"/>
      <c r="BF267" s="125"/>
      <c r="BG267" s="104"/>
      <c r="BH267" s="104"/>
      <c r="BI267" s="104"/>
      <c r="BJ267" s="104"/>
      <c r="BK267" s="104"/>
    </row>
    <row r="268" spans="1:104" ht="14.25" customHeight="1" x14ac:dyDescent="0.2">
      <c r="A268" s="86" t="s">
        <v>27</v>
      </c>
      <c r="B268" s="87" t="s">
        <v>215</v>
      </c>
      <c r="C268" s="88" t="s">
        <v>216</v>
      </c>
      <c r="D268" s="89"/>
      <c r="E268" s="90"/>
      <c r="F268" s="90"/>
      <c r="G268" s="91"/>
      <c r="H268" s="92"/>
      <c r="I268" s="93"/>
      <c r="J268" s="92"/>
      <c r="K268" s="93"/>
      <c r="O268" s="94"/>
    </row>
    <row r="269" spans="1:104" x14ac:dyDescent="0.2">
      <c r="A269" s="95">
        <v>49</v>
      </c>
      <c r="B269" s="96" t="s">
        <v>217</v>
      </c>
      <c r="C269" s="97" t="s">
        <v>218</v>
      </c>
      <c r="D269" s="98" t="s">
        <v>29</v>
      </c>
      <c r="E269" s="99">
        <v>25.6007</v>
      </c>
      <c r="F269" s="100"/>
      <c r="G269" s="101">
        <f>E269*F269</f>
        <v>0</v>
      </c>
      <c r="H269" s="102">
        <v>1.2999999999996299E-4</v>
      </c>
      <c r="I269" s="103">
        <f>E269*H269</f>
        <v>3.3280909999990524E-3</v>
      </c>
      <c r="J269" s="102">
        <v>0</v>
      </c>
      <c r="K269" s="103">
        <f>E269*J269</f>
        <v>0</v>
      </c>
      <c r="O269" s="94"/>
      <c r="Z269" s="104"/>
      <c r="AA269" s="104">
        <v>1</v>
      </c>
      <c r="AB269" s="104">
        <v>7</v>
      </c>
      <c r="AC269" s="104">
        <v>7</v>
      </c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04"/>
      <c r="BE269" s="104"/>
      <c r="BF269" s="104"/>
      <c r="BG269" s="104"/>
      <c r="BH269" s="104"/>
      <c r="BI269" s="104"/>
      <c r="BJ269" s="104"/>
      <c r="BK269" s="104"/>
      <c r="CA269" s="104">
        <v>1</v>
      </c>
      <c r="CB269" s="104">
        <v>7</v>
      </c>
      <c r="CZ269" s="61">
        <v>2</v>
      </c>
    </row>
    <row r="270" spans="1:104" x14ac:dyDescent="0.2">
      <c r="A270" s="105"/>
      <c r="B270" s="106"/>
      <c r="C270" s="172" t="s">
        <v>44</v>
      </c>
      <c r="D270" s="173"/>
      <c r="E270" s="109">
        <v>0</v>
      </c>
      <c r="F270" s="110"/>
      <c r="G270" s="111"/>
      <c r="H270" s="112"/>
      <c r="I270" s="107"/>
      <c r="K270" s="107"/>
      <c r="M270" s="108" t="s">
        <v>44</v>
      </c>
      <c r="O270" s="94"/>
      <c r="Z270" s="104"/>
      <c r="AA270" s="104"/>
      <c r="AB270" s="104"/>
      <c r="AC270" s="104"/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13" t="str">
        <f t="shared" ref="BD270:BD278" si="12">C269</f>
        <v>Penetrace podkladu protiplísňová 1x</v>
      </c>
      <c r="BE270" s="104"/>
      <c r="BF270" s="104"/>
      <c r="BG270" s="104"/>
      <c r="BH270" s="104"/>
      <c r="BI270" s="104"/>
      <c r="BJ270" s="104"/>
      <c r="BK270" s="104"/>
    </row>
    <row r="271" spans="1:104" x14ac:dyDescent="0.2">
      <c r="A271" s="105"/>
      <c r="B271" s="106"/>
      <c r="C271" s="172" t="s">
        <v>61</v>
      </c>
      <c r="D271" s="173"/>
      <c r="E271" s="109">
        <v>3.8424999999999998</v>
      </c>
      <c r="F271" s="110"/>
      <c r="G271" s="111"/>
      <c r="H271" s="112"/>
      <c r="I271" s="107"/>
      <c r="K271" s="107"/>
      <c r="M271" s="108" t="s">
        <v>61</v>
      </c>
      <c r="O271" s="94"/>
      <c r="Z271" s="104"/>
      <c r="AA271" s="104"/>
      <c r="AB271" s="104"/>
      <c r="AC271" s="104"/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13" t="str">
        <f t="shared" si="12"/>
        <v>1.NP:</v>
      </c>
      <c r="BE271" s="104"/>
      <c r="BF271" s="104"/>
      <c r="BG271" s="104"/>
      <c r="BH271" s="104"/>
      <c r="BI271" s="104"/>
      <c r="BJ271" s="104"/>
      <c r="BK271" s="104"/>
    </row>
    <row r="272" spans="1:104" x14ac:dyDescent="0.2">
      <c r="A272" s="105"/>
      <c r="B272" s="106"/>
      <c r="C272" s="172" t="s">
        <v>219</v>
      </c>
      <c r="D272" s="173"/>
      <c r="E272" s="109">
        <v>3.375</v>
      </c>
      <c r="F272" s="110"/>
      <c r="G272" s="111"/>
      <c r="H272" s="112"/>
      <c r="I272" s="107"/>
      <c r="K272" s="107"/>
      <c r="M272" s="108" t="s">
        <v>219</v>
      </c>
      <c r="O272" s="9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13" t="str">
        <f t="shared" si="12"/>
        <v>2,65*(1,075+2*0,075+0,225)</v>
      </c>
      <c r="BE272" s="104"/>
      <c r="BF272" s="104"/>
      <c r="BG272" s="104"/>
      <c r="BH272" s="104"/>
      <c r="BI272" s="104"/>
      <c r="BJ272" s="104"/>
      <c r="BK272" s="104"/>
    </row>
    <row r="273" spans="1:104" x14ac:dyDescent="0.2">
      <c r="A273" s="105"/>
      <c r="B273" s="106"/>
      <c r="C273" s="172" t="s">
        <v>46</v>
      </c>
      <c r="D273" s="173"/>
      <c r="E273" s="109">
        <v>0</v>
      </c>
      <c r="F273" s="110"/>
      <c r="G273" s="111"/>
      <c r="H273" s="112"/>
      <c r="I273" s="107"/>
      <c r="K273" s="107"/>
      <c r="M273" s="108" t="s">
        <v>46</v>
      </c>
      <c r="O273" s="94"/>
      <c r="Z273" s="104"/>
      <c r="AA273" s="104"/>
      <c r="AB273" s="104"/>
      <c r="AC273" s="104"/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13" t="str">
        <f t="shared" si="12"/>
        <v>0,5*(2*2,65+1,075+2*0,075+0,225)</v>
      </c>
      <c r="BE273" s="104"/>
      <c r="BF273" s="104"/>
      <c r="BG273" s="104"/>
      <c r="BH273" s="104"/>
      <c r="BI273" s="104"/>
      <c r="BJ273" s="104"/>
      <c r="BK273" s="104"/>
    </row>
    <row r="274" spans="1:104" x14ac:dyDescent="0.2">
      <c r="A274" s="105"/>
      <c r="B274" s="106"/>
      <c r="C274" s="172" t="s">
        <v>51</v>
      </c>
      <c r="D274" s="173"/>
      <c r="E274" s="109">
        <v>6.8791000000000002</v>
      </c>
      <c r="F274" s="110"/>
      <c r="G274" s="111"/>
      <c r="H274" s="112"/>
      <c r="I274" s="107"/>
      <c r="K274" s="107"/>
      <c r="M274" s="108" t="s">
        <v>51</v>
      </c>
      <c r="O274" s="94"/>
      <c r="Z274" s="104"/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04"/>
      <c r="BB274" s="104"/>
      <c r="BC274" s="104"/>
      <c r="BD274" s="113" t="str">
        <f t="shared" si="12"/>
        <v>2.NP:</v>
      </c>
      <c r="BE274" s="104"/>
      <c r="BF274" s="104"/>
      <c r="BG274" s="104"/>
      <c r="BH274" s="104"/>
      <c r="BI274" s="104"/>
      <c r="BJ274" s="104"/>
      <c r="BK274" s="104"/>
    </row>
    <row r="275" spans="1:104" x14ac:dyDescent="0.2">
      <c r="A275" s="105"/>
      <c r="B275" s="106"/>
      <c r="C275" s="172" t="s">
        <v>47</v>
      </c>
      <c r="D275" s="173"/>
      <c r="E275" s="109">
        <v>2.3125</v>
      </c>
      <c r="F275" s="110"/>
      <c r="G275" s="111"/>
      <c r="H275" s="112"/>
      <c r="I275" s="107"/>
      <c r="K275" s="107"/>
      <c r="M275" s="108" t="s">
        <v>47</v>
      </c>
      <c r="O275" s="94"/>
      <c r="Z275" s="104"/>
      <c r="AA275" s="104"/>
      <c r="AB275" s="104"/>
      <c r="AC275" s="104"/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/>
      <c r="AR275" s="104"/>
      <c r="AS275" s="104"/>
      <c r="AT275" s="104"/>
      <c r="AU275" s="104"/>
      <c r="AV275" s="104"/>
      <c r="AW275" s="104"/>
      <c r="AX275" s="104"/>
      <c r="AY275" s="104"/>
      <c r="AZ275" s="104"/>
      <c r="BA275" s="104"/>
      <c r="BB275" s="104"/>
      <c r="BC275" s="104"/>
      <c r="BD275" s="113" t="str">
        <f t="shared" si="12"/>
        <v>2,05*3,47-0,625*0,375</v>
      </c>
      <c r="BE275" s="104"/>
      <c r="BF275" s="104"/>
      <c r="BG275" s="104"/>
      <c r="BH275" s="104"/>
      <c r="BI275" s="104"/>
      <c r="BJ275" s="104"/>
      <c r="BK275" s="104"/>
    </row>
    <row r="276" spans="1:104" x14ac:dyDescent="0.2">
      <c r="A276" s="105"/>
      <c r="B276" s="106"/>
      <c r="C276" s="172" t="s">
        <v>48</v>
      </c>
      <c r="D276" s="173"/>
      <c r="E276" s="109">
        <v>0</v>
      </c>
      <c r="F276" s="110"/>
      <c r="G276" s="111"/>
      <c r="H276" s="112"/>
      <c r="I276" s="107"/>
      <c r="K276" s="107"/>
      <c r="M276" s="108" t="s">
        <v>48</v>
      </c>
      <c r="O276" s="9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13" t="str">
        <f t="shared" si="12"/>
        <v>2,5*(0,55+0,075+0,3)</v>
      </c>
      <c r="BE276" s="104"/>
      <c r="BF276" s="104"/>
      <c r="BG276" s="104"/>
      <c r="BH276" s="104"/>
      <c r="BI276" s="104"/>
      <c r="BJ276" s="104"/>
      <c r="BK276" s="104"/>
    </row>
    <row r="277" spans="1:104" x14ac:dyDescent="0.2">
      <c r="A277" s="105"/>
      <c r="B277" s="106"/>
      <c r="C277" s="172" t="s">
        <v>51</v>
      </c>
      <c r="D277" s="173"/>
      <c r="E277" s="109">
        <v>6.8791000000000002</v>
      </c>
      <c r="F277" s="110"/>
      <c r="G277" s="111"/>
      <c r="H277" s="112"/>
      <c r="I277" s="107"/>
      <c r="K277" s="107"/>
      <c r="M277" s="108" t="s">
        <v>51</v>
      </c>
      <c r="O277" s="94"/>
      <c r="Z277" s="104"/>
      <c r="AA277" s="104"/>
      <c r="AB277" s="104"/>
      <c r="AC277" s="104"/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13" t="str">
        <f t="shared" si="12"/>
        <v>3.NP:</v>
      </c>
      <c r="BE277" s="104"/>
      <c r="BF277" s="104"/>
      <c r="BG277" s="104"/>
      <c r="BH277" s="104"/>
      <c r="BI277" s="104"/>
      <c r="BJ277" s="104"/>
      <c r="BK277" s="104"/>
    </row>
    <row r="278" spans="1:104" x14ac:dyDescent="0.2">
      <c r="A278" s="105"/>
      <c r="B278" s="106"/>
      <c r="C278" s="172" t="s">
        <v>47</v>
      </c>
      <c r="D278" s="173"/>
      <c r="E278" s="109">
        <v>2.3125</v>
      </c>
      <c r="F278" s="110"/>
      <c r="G278" s="111"/>
      <c r="H278" s="112"/>
      <c r="I278" s="107"/>
      <c r="K278" s="107"/>
      <c r="M278" s="108" t="s">
        <v>47</v>
      </c>
      <c r="O278" s="9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13" t="str">
        <f t="shared" si="12"/>
        <v>2,05*3,47-0,625*0,375</v>
      </c>
      <c r="BE278" s="104"/>
      <c r="BF278" s="104"/>
      <c r="BG278" s="104"/>
      <c r="BH278" s="104"/>
      <c r="BI278" s="104"/>
      <c r="BJ278" s="104"/>
      <c r="BK278" s="104"/>
    </row>
    <row r="279" spans="1:104" x14ac:dyDescent="0.2">
      <c r="A279" s="95">
        <v>50</v>
      </c>
      <c r="B279" s="96" t="s">
        <v>220</v>
      </c>
      <c r="C279" s="97" t="s">
        <v>221</v>
      </c>
      <c r="D279" s="98" t="s">
        <v>29</v>
      </c>
      <c r="E279" s="99">
        <v>25.6007</v>
      </c>
      <c r="F279" s="100"/>
      <c r="G279" s="101">
        <f>E279*F279</f>
        <v>0</v>
      </c>
      <c r="H279" s="102">
        <v>1.5000000000009499E-4</v>
      </c>
      <c r="I279" s="103">
        <f>E279*H279</f>
        <v>3.840105000002432E-3</v>
      </c>
      <c r="J279" s="102">
        <v>0</v>
      </c>
      <c r="K279" s="103">
        <f>E279*J279</f>
        <v>0</v>
      </c>
      <c r="O279" s="94"/>
      <c r="Z279" s="104"/>
      <c r="AA279" s="104">
        <v>1</v>
      </c>
      <c r="AB279" s="104">
        <v>7</v>
      </c>
      <c r="AC279" s="104">
        <v>7</v>
      </c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04"/>
      <c r="BE279" s="104"/>
      <c r="BF279" s="104"/>
      <c r="BG279" s="104"/>
      <c r="BH279" s="104"/>
      <c r="BI279" s="104"/>
      <c r="BJ279" s="104"/>
      <c r="BK279" s="104"/>
      <c r="CA279" s="104">
        <v>1</v>
      </c>
      <c r="CB279" s="104">
        <v>7</v>
      </c>
      <c r="CZ279" s="61">
        <v>2</v>
      </c>
    </row>
    <row r="280" spans="1:104" x14ac:dyDescent="0.2">
      <c r="A280" s="114" t="s">
        <v>30</v>
      </c>
      <c r="B280" s="115" t="s">
        <v>215</v>
      </c>
      <c r="C280" s="116" t="s">
        <v>216</v>
      </c>
      <c r="D280" s="117"/>
      <c r="E280" s="118"/>
      <c r="F280" s="118"/>
      <c r="G280" s="119">
        <f>SUM(G268:G279)</f>
        <v>0</v>
      </c>
      <c r="H280" s="120"/>
      <c r="I280" s="121">
        <f>SUM(I268:I279)</f>
        <v>7.1681960000014849E-3</v>
      </c>
      <c r="J280" s="122"/>
      <c r="K280" s="121">
        <f>SUM(K268:K279)</f>
        <v>0</v>
      </c>
      <c r="O280" s="94"/>
      <c r="X280" s="123">
        <f>K280</f>
        <v>0</v>
      </c>
      <c r="Y280" s="123">
        <f>I280</f>
        <v>7.1681960000014849E-3</v>
      </c>
      <c r="Z280" s="124">
        <f>G280</f>
        <v>0</v>
      </c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25"/>
      <c r="BB280" s="125"/>
      <c r="BC280" s="125"/>
      <c r="BD280" s="125"/>
      <c r="BE280" s="125"/>
      <c r="BF280" s="125"/>
      <c r="BG280" s="104"/>
      <c r="BH280" s="104"/>
      <c r="BI280" s="104"/>
      <c r="BJ280" s="104"/>
      <c r="BK280" s="104"/>
    </row>
    <row r="281" spans="1:104" ht="14.25" customHeight="1" x14ac:dyDescent="0.2">
      <c r="A281" s="86" t="s">
        <v>27</v>
      </c>
      <c r="B281" s="87" t="s">
        <v>222</v>
      </c>
      <c r="C281" s="88" t="s">
        <v>223</v>
      </c>
      <c r="D281" s="89"/>
      <c r="E281" s="90"/>
      <c r="F281" s="90"/>
      <c r="G281" s="91"/>
      <c r="H281" s="92"/>
      <c r="I281" s="93"/>
      <c r="J281" s="92"/>
      <c r="K281" s="93"/>
      <c r="O281" s="94"/>
    </row>
    <row r="282" spans="1:104" x14ac:dyDescent="0.2">
      <c r="A282" s="95">
        <v>51</v>
      </c>
      <c r="B282" s="96" t="s">
        <v>224</v>
      </c>
      <c r="C282" s="97" t="s">
        <v>225</v>
      </c>
      <c r="D282" s="98" t="s">
        <v>96</v>
      </c>
      <c r="E282" s="99">
        <v>2</v>
      </c>
      <c r="F282" s="100"/>
      <c r="G282" s="101">
        <f>E282*F282</f>
        <v>0</v>
      </c>
      <c r="H282" s="102">
        <v>8.9999999999967905E-4</v>
      </c>
      <c r="I282" s="103">
        <f>E282*H282</f>
        <v>1.7999999999993581E-3</v>
      </c>
      <c r="J282" s="102"/>
      <c r="K282" s="103">
        <f>E282*J282</f>
        <v>0</v>
      </c>
      <c r="O282" s="94"/>
      <c r="Z282" s="104"/>
      <c r="AA282" s="104">
        <v>12</v>
      </c>
      <c r="AB282" s="104">
        <v>0</v>
      </c>
      <c r="AC282" s="104">
        <v>527</v>
      </c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04"/>
      <c r="BE282" s="104"/>
      <c r="BF282" s="104"/>
      <c r="BG282" s="104"/>
      <c r="BH282" s="104"/>
      <c r="BI282" s="104"/>
      <c r="BJ282" s="104"/>
      <c r="BK282" s="104"/>
      <c r="CA282" s="104">
        <v>12</v>
      </c>
      <c r="CB282" s="104">
        <v>0</v>
      </c>
      <c r="CZ282" s="61">
        <v>2</v>
      </c>
    </row>
    <row r="283" spans="1:104" x14ac:dyDescent="0.2">
      <c r="A283" s="105"/>
      <c r="B283" s="106"/>
      <c r="C283" s="172" t="s">
        <v>46</v>
      </c>
      <c r="D283" s="173"/>
      <c r="E283" s="109">
        <v>0</v>
      </c>
      <c r="F283" s="110"/>
      <c r="G283" s="111"/>
      <c r="H283" s="112"/>
      <c r="I283" s="107"/>
      <c r="K283" s="107"/>
      <c r="M283" s="108" t="s">
        <v>46</v>
      </c>
      <c r="O283" s="94"/>
      <c r="Z283" s="104"/>
      <c r="AA283" s="104"/>
      <c r="AB283" s="104"/>
      <c r="AC283" s="104"/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13" t="str">
        <f>C282</f>
        <v>Věšák na ručníky</v>
      </c>
      <c r="BE283" s="104"/>
      <c r="BF283" s="104"/>
      <c r="BG283" s="104"/>
      <c r="BH283" s="104"/>
      <c r="BI283" s="104"/>
      <c r="BJ283" s="104"/>
      <c r="BK283" s="104"/>
    </row>
    <row r="284" spans="1:104" x14ac:dyDescent="0.2">
      <c r="A284" s="105"/>
      <c r="B284" s="106"/>
      <c r="C284" s="172" t="s">
        <v>28</v>
      </c>
      <c r="D284" s="173"/>
      <c r="E284" s="109">
        <v>1</v>
      </c>
      <c r="F284" s="110"/>
      <c r="G284" s="111"/>
      <c r="H284" s="112"/>
      <c r="I284" s="107"/>
      <c r="K284" s="107"/>
      <c r="M284" s="108">
        <v>1</v>
      </c>
      <c r="O284" s="94"/>
      <c r="Z284" s="104"/>
      <c r="AA284" s="104"/>
      <c r="AB284" s="104"/>
      <c r="AC284" s="104"/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13" t="str">
        <f>C283</f>
        <v>2.NP:</v>
      </c>
      <c r="BE284" s="104"/>
      <c r="BF284" s="104"/>
      <c r="BG284" s="104"/>
      <c r="BH284" s="104"/>
      <c r="BI284" s="104"/>
      <c r="BJ284" s="104"/>
      <c r="BK284" s="104"/>
    </row>
    <row r="285" spans="1:104" x14ac:dyDescent="0.2">
      <c r="A285" s="105"/>
      <c r="B285" s="106"/>
      <c r="C285" s="172" t="s">
        <v>48</v>
      </c>
      <c r="D285" s="173"/>
      <c r="E285" s="109">
        <v>0</v>
      </c>
      <c r="F285" s="110"/>
      <c r="G285" s="111"/>
      <c r="H285" s="112"/>
      <c r="I285" s="107"/>
      <c r="K285" s="107"/>
      <c r="M285" s="108" t="s">
        <v>48</v>
      </c>
      <c r="O285" s="94"/>
      <c r="Z285" s="104"/>
      <c r="AA285" s="104"/>
      <c r="AB285" s="104"/>
      <c r="AC285" s="104"/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13" t="str">
        <f>C284</f>
        <v>1</v>
      </c>
      <c r="BE285" s="104"/>
      <c r="BF285" s="104"/>
      <c r="BG285" s="104"/>
      <c r="BH285" s="104"/>
      <c r="BI285" s="104"/>
      <c r="BJ285" s="104"/>
      <c r="BK285" s="104"/>
    </row>
    <row r="286" spans="1:104" x14ac:dyDescent="0.2">
      <c r="A286" s="105"/>
      <c r="B286" s="106"/>
      <c r="C286" s="172" t="s">
        <v>28</v>
      </c>
      <c r="D286" s="173"/>
      <c r="E286" s="109">
        <v>1</v>
      </c>
      <c r="F286" s="110"/>
      <c r="G286" s="111"/>
      <c r="H286" s="112"/>
      <c r="I286" s="107"/>
      <c r="K286" s="107"/>
      <c r="M286" s="108">
        <v>1</v>
      </c>
      <c r="O286" s="94"/>
      <c r="Z286" s="104"/>
      <c r="AA286" s="104"/>
      <c r="AB286" s="104"/>
      <c r="AC286" s="104"/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13" t="str">
        <f>C285</f>
        <v>3.NP:</v>
      </c>
      <c r="BE286" s="104"/>
      <c r="BF286" s="104"/>
      <c r="BG286" s="104"/>
      <c r="BH286" s="104"/>
      <c r="BI286" s="104"/>
      <c r="BJ286" s="104"/>
      <c r="BK286" s="104"/>
    </row>
    <row r="287" spans="1:104" x14ac:dyDescent="0.2">
      <c r="A287" s="95">
        <v>52</v>
      </c>
      <c r="B287" s="96" t="s">
        <v>226</v>
      </c>
      <c r="C287" s="97" t="s">
        <v>227</v>
      </c>
      <c r="D287" s="98" t="s">
        <v>96</v>
      </c>
      <c r="E287" s="99">
        <v>2</v>
      </c>
      <c r="F287" s="100"/>
      <c r="G287" s="101">
        <f>E287*F287</f>
        <v>0</v>
      </c>
      <c r="H287" s="102">
        <v>1.00000000000051E-2</v>
      </c>
      <c r="I287" s="103">
        <f>E287*H287</f>
        <v>2.0000000000010201E-2</v>
      </c>
      <c r="J287" s="102"/>
      <c r="K287" s="103">
        <f>E287*J287</f>
        <v>0</v>
      </c>
      <c r="O287" s="94"/>
      <c r="Z287" s="104"/>
      <c r="AA287" s="104">
        <v>12</v>
      </c>
      <c r="AB287" s="104">
        <v>0</v>
      </c>
      <c r="AC287" s="104">
        <v>526</v>
      </c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04"/>
      <c r="BE287" s="104"/>
      <c r="BF287" s="104"/>
      <c r="BG287" s="104"/>
      <c r="BH287" s="104"/>
      <c r="BI287" s="104"/>
      <c r="BJ287" s="104"/>
      <c r="BK287" s="104"/>
      <c r="CA287" s="104">
        <v>12</v>
      </c>
      <c r="CB287" s="104">
        <v>0</v>
      </c>
      <c r="CZ287" s="61">
        <v>2</v>
      </c>
    </row>
    <row r="288" spans="1:104" x14ac:dyDescent="0.2">
      <c r="A288" s="105"/>
      <c r="B288" s="106"/>
      <c r="C288" s="172" t="s">
        <v>46</v>
      </c>
      <c r="D288" s="173"/>
      <c r="E288" s="109">
        <v>0</v>
      </c>
      <c r="F288" s="110"/>
      <c r="G288" s="111"/>
      <c r="H288" s="112"/>
      <c r="I288" s="107"/>
      <c r="K288" s="107"/>
      <c r="M288" s="108" t="s">
        <v>46</v>
      </c>
      <c r="O288" s="94"/>
      <c r="Z288" s="104"/>
      <c r="AA288" s="104"/>
      <c r="AB288" s="104"/>
      <c r="AC288" s="104"/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13" t="str">
        <f>C287</f>
        <v>Zrcadlo bílý lesk sklopné</v>
      </c>
      <c r="BE288" s="104"/>
      <c r="BF288" s="104"/>
      <c r="BG288" s="104"/>
      <c r="BH288" s="104"/>
      <c r="BI288" s="104"/>
      <c r="BJ288" s="104"/>
      <c r="BK288" s="104"/>
    </row>
    <row r="289" spans="1:104" x14ac:dyDescent="0.2">
      <c r="A289" s="105"/>
      <c r="B289" s="106"/>
      <c r="C289" s="172" t="s">
        <v>28</v>
      </c>
      <c r="D289" s="173"/>
      <c r="E289" s="109">
        <v>1</v>
      </c>
      <c r="F289" s="110"/>
      <c r="G289" s="111"/>
      <c r="H289" s="112"/>
      <c r="I289" s="107"/>
      <c r="K289" s="107"/>
      <c r="M289" s="108">
        <v>1</v>
      </c>
      <c r="O289" s="94"/>
      <c r="Z289" s="104"/>
      <c r="AA289" s="104"/>
      <c r="AB289" s="104"/>
      <c r="AC289" s="104"/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04"/>
      <c r="BB289" s="104"/>
      <c r="BC289" s="104"/>
      <c r="BD289" s="113" t="str">
        <f>C288</f>
        <v>2.NP:</v>
      </c>
      <c r="BE289" s="104"/>
      <c r="BF289" s="104"/>
      <c r="BG289" s="104"/>
      <c r="BH289" s="104"/>
      <c r="BI289" s="104"/>
      <c r="BJ289" s="104"/>
      <c r="BK289" s="104"/>
    </row>
    <row r="290" spans="1:104" x14ac:dyDescent="0.2">
      <c r="A290" s="105"/>
      <c r="B290" s="106"/>
      <c r="C290" s="172" t="s">
        <v>48</v>
      </c>
      <c r="D290" s="173"/>
      <c r="E290" s="109">
        <v>0</v>
      </c>
      <c r="F290" s="110"/>
      <c r="G290" s="111"/>
      <c r="H290" s="112"/>
      <c r="I290" s="107"/>
      <c r="K290" s="107"/>
      <c r="M290" s="108" t="s">
        <v>48</v>
      </c>
      <c r="O290" s="94"/>
      <c r="Z290" s="104"/>
      <c r="AA290" s="104"/>
      <c r="AB290" s="104"/>
      <c r="AC290" s="104"/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/>
      <c r="AR290" s="104"/>
      <c r="AS290" s="104"/>
      <c r="AT290" s="104"/>
      <c r="AU290" s="104"/>
      <c r="AV290" s="104"/>
      <c r="AW290" s="104"/>
      <c r="AX290" s="104"/>
      <c r="AY290" s="104"/>
      <c r="AZ290" s="104"/>
      <c r="BA290" s="104"/>
      <c r="BB290" s="104"/>
      <c r="BC290" s="104"/>
      <c r="BD290" s="113" t="str">
        <f>C289</f>
        <v>1</v>
      </c>
      <c r="BE290" s="104"/>
      <c r="BF290" s="104"/>
      <c r="BG290" s="104"/>
      <c r="BH290" s="104"/>
      <c r="BI290" s="104"/>
      <c r="BJ290" s="104"/>
      <c r="BK290" s="104"/>
    </row>
    <row r="291" spans="1:104" x14ac:dyDescent="0.2">
      <c r="A291" s="105"/>
      <c r="B291" s="106"/>
      <c r="C291" s="172" t="s">
        <v>28</v>
      </c>
      <c r="D291" s="173"/>
      <c r="E291" s="109">
        <v>1</v>
      </c>
      <c r="F291" s="110"/>
      <c r="G291" s="111"/>
      <c r="H291" s="112"/>
      <c r="I291" s="107"/>
      <c r="K291" s="107"/>
      <c r="M291" s="108">
        <v>1</v>
      </c>
      <c r="O291" s="94"/>
      <c r="Z291" s="104"/>
      <c r="AA291" s="104"/>
      <c r="AB291" s="104"/>
      <c r="AC291" s="104"/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04"/>
      <c r="AN291" s="104"/>
      <c r="AO291" s="104"/>
      <c r="AP291" s="104"/>
      <c r="AQ291" s="104"/>
      <c r="AR291" s="104"/>
      <c r="AS291" s="104"/>
      <c r="AT291" s="104"/>
      <c r="AU291" s="104"/>
      <c r="AV291" s="104"/>
      <c r="AW291" s="104"/>
      <c r="AX291" s="104"/>
      <c r="AY291" s="104"/>
      <c r="AZ291" s="104"/>
      <c r="BA291" s="104"/>
      <c r="BB291" s="104"/>
      <c r="BC291" s="104"/>
      <c r="BD291" s="113" t="str">
        <f>C290</f>
        <v>3.NP:</v>
      </c>
      <c r="BE291" s="104"/>
      <c r="BF291" s="104"/>
      <c r="BG291" s="104"/>
      <c r="BH291" s="104"/>
      <c r="BI291" s="104"/>
      <c r="BJ291" s="104"/>
      <c r="BK291" s="104"/>
    </row>
    <row r="292" spans="1:104" x14ac:dyDescent="0.2">
      <c r="A292" s="95">
        <v>53</v>
      </c>
      <c r="B292" s="96" t="s">
        <v>228</v>
      </c>
      <c r="C292" s="97" t="s">
        <v>229</v>
      </c>
      <c r="D292" s="98" t="s">
        <v>230</v>
      </c>
      <c r="E292" s="99">
        <v>2</v>
      </c>
      <c r="F292" s="100"/>
      <c r="G292" s="101">
        <f>E292*F292</f>
        <v>0</v>
      </c>
      <c r="H292" s="102">
        <v>0</v>
      </c>
      <c r="I292" s="103">
        <f>E292*H292</f>
        <v>0</v>
      </c>
      <c r="J292" s="102"/>
      <c r="K292" s="103">
        <f>E292*J292</f>
        <v>0</v>
      </c>
      <c r="O292" s="94"/>
      <c r="Z292" s="104"/>
      <c r="AA292" s="104">
        <v>12</v>
      </c>
      <c r="AB292" s="104">
        <v>0</v>
      </c>
      <c r="AC292" s="104">
        <v>529</v>
      </c>
      <c r="AD292" s="104"/>
      <c r="AE292" s="104"/>
      <c r="AF292" s="104"/>
      <c r="AG292" s="104"/>
      <c r="AH292" s="104"/>
      <c r="AI292" s="104"/>
      <c r="AJ292" s="104"/>
      <c r="AK292" s="104"/>
      <c r="AL292" s="104"/>
      <c r="AM292" s="104"/>
      <c r="AN292" s="104"/>
      <c r="AO292" s="104"/>
      <c r="AP292" s="104"/>
      <c r="AQ292" s="104"/>
      <c r="AR292" s="104"/>
      <c r="AS292" s="104"/>
      <c r="AT292" s="104"/>
      <c r="AU292" s="104"/>
      <c r="AV292" s="104"/>
      <c r="AW292" s="104"/>
      <c r="AX292" s="104"/>
      <c r="AY292" s="104"/>
      <c r="AZ292" s="104"/>
      <c r="BA292" s="104"/>
      <c r="BB292" s="104"/>
      <c r="BC292" s="104"/>
      <c r="BD292" s="104"/>
      <c r="BE292" s="104"/>
      <c r="BF292" s="104"/>
      <c r="BG292" s="104"/>
      <c r="BH292" s="104"/>
      <c r="BI292" s="104"/>
      <c r="BJ292" s="104"/>
      <c r="BK292" s="104"/>
      <c r="CA292" s="104">
        <v>12</v>
      </c>
      <c r="CB292" s="104">
        <v>0</v>
      </c>
      <c r="CZ292" s="61">
        <v>2</v>
      </c>
    </row>
    <row r="293" spans="1:104" x14ac:dyDescent="0.2">
      <c r="A293" s="105"/>
      <c r="B293" s="106"/>
      <c r="C293" s="172" t="s">
        <v>46</v>
      </c>
      <c r="D293" s="173"/>
      <c r="E293" s="109">
        <v>0</v>
      </c>
      <c r="F293" s="110"/>
      <c r="G293" s="111"/>
      <c r="H293" s="112"/>
      <c r="I293" s="107"/>
      <c r="K293" s="107"/>
      <c r="M293" s="108" t="s">
        <v>46</v>
      </c>
      <c r="O293" s="94"/>
      <c r="Z293" s="104"/>
      <c r="AA293" s="104"/>
      <c r="AB293" s="104"/>
      <c r="AC293" s="104"/>
      <c r="AD293" s="104"/>
      <c r="AE293" s="104"/>
      <c r="AF293" s="104"/>
      <c r="AG293" s="104"/>
      <c r="AH293" s="104"/>
      <c r="AI293" s="104"/>
      <c r="AJ293" s="104"/>
      <c r="AK293" s="104"/>
      <c r="AL293" s="104"/>
      <c r="AM293" s="104"/>
      <c r="AN293" s="104"/>
      <c r="AO293" s="104"/>
      <c r="AP293" s="104"/>
      <c r="AQ293" s="104"/>
      <c r="AR293" s="104"/>
      <c r="AS293" s="104"/>
      <c r="AT293" s="104"/>
      <c r="AU293" s="104"/>
      <c r="AV293" s="104"/>
      <c r="AW293" s="104"/>
      <c r="AX293" s="104"/>
      <c r="AY293" s="104"/>
      <c r="AZ293" s="104"/>
      <c r="BA293" s="104"/>
      <c r="BB293" s="104"/>
      <c r="BC293" s="104"/>
      <c r="BD293" s="113" t="str">
        <f>C292</f>
        <v>Koupelnový regál</v>
      </c>
      <c r="BE293" s="104"/>
      <c r="BF293" s="104"/>
      <c r="BG293" s="104"/>
      <c r="BH293" s="104"/>
      <c r="BI293" s="104"/>
      <c r="BJ293" s="104"/>
      <c r="BK293" s="104"/>
    </row>
    <row r="294" spans="1:104" x14ac:dyDescent="0.2">
      <c r="A294" s="105"/>
      <c r="B294" s="106"/>
      <c r="C294" s="172" t="s">
        <v>28</v>
      </c>
      <c r="D294" s="173"/>
      <c r="E294" s="109">
        <v>1</v>
      </c>
      <c r="F294" s="110"/>
      <c r="G294" s="111"/>
      <c r="H294" s="112"/>
      <c r="I294" s="107"/>
      <c r="K294" s="107"/>
      <c r="M294" s="108">
        <v>1</v>
      </c>
      <c r="O294" s="94"/>
      <c r="Z294" s="104"/>
      <c r="AA294" s="104"/>
      <c r="AB294" s="104"/>
      <c r="AC294" s="104"/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04"/>
      <c r="AN294" s="104"/>
      <c r="AO294" s="104"/>
      <c r="AP294" s="104"/>
      <c r="AQ294" s="104"/>
      <c r="AR294" s="104"/>
      <c r="AS294" s="104"/>
      <c r="AT294" s="104"/>
      <c r="AU294" s="104"/>
      <c r="AV294" s="104"/>
      <c r="AW294" s="104"/>
      <c r="AX294" s="104"/>
      <c r="AY294" s="104"/>
      <c r="AZ294" s="104"/>
      <c r="BA294" s="104"/>
      <c r="BB294" s="104"/>
      <c r="BC294" s="104"/>
      <c r="BD294" s="113" t="str">
        <f>C293</f>
        <v>2.NP:</v>
      </c>
      <c r="BE294" s="104"/>
      <c r="BF294" s="104"/>
      <c r="BG294" s="104"/>
      <c r="BH294" s="104"/>
      <c r="BI294" s="104"/>
      <c r="BJ294" s="104"/>
      <c r="BK294" s="104"/>
    </row>
    <row r="295" spans="1:104" x14ac:dyDescent="0.2">
      <c r="A295" s="105"/>
      <c r="B295" s="106"/>
      <c r="C295" s="172" t="s">
        <v>48</v>
      </c>
      <c r="D295" s="173"/>
      <c r="E295" s="109">
        <v>0</v>
      </c>
      <c r="F295" s="110"/>
      <c r="G295" s="111"/>
      <c r="H295" s="112"/>
      <c r="I295" s="107"/>
      <c r="K295" s="107"/>
      <c r="M295" s="108" t="s">
        <v>48</v>
      </c>
      <c r="O295" s="94"/>
      <c r="Z295" s="104"/>
      <c r="AA295" s="104"/>
      <c r="AB295" s="104"/>
      <c r="AC295" s="104"/>
      <c r="AD295" s="104"/>
      <c r="AE295" s="104"/>
      <c r="AF295" s="104"/>
      <c r="AG295" s="104"/>
      <c r="AH295" s="104"/>
      <c r="AI295" s="104"/>
      <c r="AJ295" s="104"/>
      <c r="AK295" s="104"/>
      <c r="AL295" s="104"/>
      <c r="AM295" s="104"/>
      <c r="AN295" s="104"/>
      <c r="AO295" s="104"/>
      <c r="AP295" s="104"/>
      <c r="AQ295" s="104"/>
      <c r="AR295" s="104"/>
      <c r="AS295" s="104"/>
      <c r="AT295" s="104"/>
      <c r="AU295" s="104"/>
      <c r="AV295" s="104"/>
      <c r="AW295" s="104"/>
      <c r="AX295" s="104"/>
      <c r="AY295" s="104"/>
      <c r="AZ295" s="104"/>
      <c r="BA295" s="104"/>
      <c r="BB295" s="104"/>
      <c r="BC295" s="104"/>
      <c r="BD295" s="113" t="str">
        <f>C294</f>
        <v>1</v>
      </c>
      <c r="BE295" s="104"/>
      <c r="BF295" s="104"/>
      <c r="BG295" s="104"/>
      <c r="BH295" s="104"/>
      <c r="BI295" s="104"/>
      <c r="BJ295" s="104"/>
      <c r="BK295" s="104"/>
    </row>
    <row r="296" spans="1:104" x14ac:dyDescent="0.2">
      <c r="A296" s="105"/>
      <c r="B296" s="106"/>
      <c r="C296" s="172" t="s">
        <v>28</v>
      </c>
      <c r="D296" s="173"/>
      <c r="E296" s="109">
        <v>1</v>
      </c>
      <c r="F296" s="110"/>
      <c r="G296" s="111"/>
      <c r="H296" s="112"/>
      <c r="I296" s="107"/>
      <c r="K296" s="107"/>
      <c r="M296" s="108">
        <v>1</v>
      </c>
      <c r="O296" s="94"/>
      <c r="Z296" s="104"/>
      <c r="AA296" s="104"/>
      <c r="AB296" s="104"/>
      <c r="AC296" s="104"/>
      <c r="AD296" s="104"/>
      <c r="AE296" s="104"/>
      <c r="AF296" s="104"/>
      <c r="AG296" s="104"/>
      <c r="AH296" s="104"/>
      <c r="AI296" s="104"/>
      <c r="AJ296" s="104"/>
      <c r="AK296" s="104"/>
      <c r="AL296" s="104"/>
      <c r="AM296" s="104"/>
      <c r="AN296" s="104"/>
      <c r="AO296" s="104"/>
      <c r="AP296" s="104"/>
      <c r="AQ296" s="104"/>
      <c r="AR296" s="104"/>
      <c r="AS296" s="104"/>
      <c r="AT296" s="104"/>
      <c r="AU296" s="104"/>
      <c r="AV296" s="104"/>
      <c r="AW296" s="104"/>
      <c r="AX296" s="104"/>
      <c r="AY296" s="104"/>
      <c r="AZ296" s="104"/>
      <c r="BA296" s="104"/>
      <c r="BB296" s="104"/>
      <c r="BC296" s="104"/>
      <c r="BD296" s="113" t="str">
        <f>C295</f>
        <v>3.NP:</v>
      </c>
      <c r="BE296" s="104"/>
      <c r="BF296" s="104"/>
      <c r="BG296" s="104"/>
      <c r="BH296" s="104"/>
      <c r="BI296" s="104"/>
      <c r="BJ296" s="104"/>
      <c r="BK296" s="104"/>
    </row>
    <row r="297" spans="1:104" x14ac:dyDescent="0.2">
      <c r="A297" s="114" t="s">
        <v>30</v>
      </c>
      <c r="B297" s="115" t="s">
        <v>222</v>
      </c>
      <c r="C297" s="116" t="s">
        <v>223</v>
      </c>
      <c r="D297" s="117"/>
      <c r="E297" s="118"/>
      <c r="F297" s="118"/>
      <c r="G297" s="119">
        <f>SUM(G281:G296)</f>
        <v>0</v>
      </c>
      <c r="H297" s="120"/>
      <c r="I297" s="121">
        <f>SUM(I281:I296)</f>
        <v>2.1800000000009558E-2</v>
      </c>
      <c r="J297" s="122"/>
      <c r="K297" s="121">
        <f>SUM(K281:K296)</f>
        <v>0</v>
      </c>
      <c r="O297" s="94"/>
      <c r="X297" s="123">
        <f>K297</f>
        <v>0</v>
      </c>
      <c r="Y297" s="123">
        <f>I297</f>
        <v>2.1800000000009558E-2</v>
      </c>
      <c r="Z297" s="124">
        <f>G297</f>
        <v>0</v>
      </c>
      <c r="AA297" s="104"/>
      <c r="AB297" s="104"/>
      <c r="AC297" s="104"/>
      <c r="AD297" s="104"/>
      <c r="AE297" s="104"/>
      <c r="AF297" s="104"/>
      <c r="AG297" s="104"/>
      <c r="AH297" s="104"/>
      <c r="AI297" s="104"/>
      <c r="AJ297" s="104"/>
      <c r="AK297" s="104"/>
      <c r="AL297" s="104"/>
      <c r="AM297" s="104"/>
      <c r="AN297" s="104"/>
      <c r="AO297" s="104"/>
      <c r="AP297" s="104"/>
      <c r="AQ297" s="104"/>
      <c r="AR297" s="104"/>
      <c r="AS297" s="104"/>
      <c r="AT297" s="104"/>
      <c r="AU297" s="104"/>
      <c r="AV297" s="104"/>
      <c r="AW297" s="104"/>
      <c r="AX297" s="104"/>
      <c r="AY297" s="104"/>
      <c r="AZ297" s="104"/>
      <c r="BA297" s="125"/>
      <c r="BB297" s="125"/>
      <c r="BC297" s="125"/>
      <c r="BD297" s="125"/>
      <c r="BE297" s="125"/>
      <c r="BF297" s="125"/>
      <c r="BG297" s="104"/>
      <c r="BH297" s="104"/>
      <c r="BI297" s="104"/>
      <c r="BJ297" s="104"/>
      <c r="BK297" s="104"/>
    </row>
    <row r="298" spans="1:104" ht="14.25" customHeight="1" x14ac:dyDescent="0.2">
      <c r="A298" s="86" t="s">
        <v>27</v>
      </c>
      <c r="B298" s="87" t="s">
        <v>231</v>
      </c>
      <c r="C298" s="88" t="s">
        <v>232</v>
      </c>
      <c r="D298" s="89"/>
      <c r="E298" s="90"/>
      <c r="F298" s="90"/>
      <c r="G298" s="91"/>
      <c r="H298" s="92"/>
      <c r="I298" s="93"/>
      <c r="J298" s="92"/>
      <c r="K298" s="93"/>
      <c r="O298" s="94"/>
    </row>
    <row r="299" spans="1:104" x14ac:dyDescent="0.2">
      <c r="A299" s="95">
        <v>54</v>
      </c>
      <c r="B299" s="96" t="s">
        <v>233</v>
      </c>
      <c r="C299" s="97" t="s">
        <v>234</v>
      </c>
      <c r="D299" s="98" t="s">
        <v>141</v>
      </c>
      <c r="E299" s="99">
        <v>6.1570807500000102</v>
      </c>
      <c r="F299" s="100"/>
      <c r="G299" s="101">
        <f t="shared" ref="G299:G306" si="13">E299*F299</f>
        <v>0</v>
      </c>
      <c r="H299" s="102">
        <v>0</v>
      </c>
      <c r="I299" s="103">
        <f t="shared" ref="I299:I306" si="14">E299*H299</f>
        <v>0</v>
      </c>
      <c r="J299" s="102"/>
      <c r="K299" s="103">
        <f t="shared" ref="K299:K306" si="15">E299*J299</f>
        <v>0</v>
      </c>
      <c r="O299" s="94"/>
      <c r="Z299" s="104"/>
      <c r="AA299" s="104">
        <v>8</v>
      </c>
      <c r="AB299" s="104">
        <v>0</v>
      </c>
      <c r="AC299" s="104">
        <v>3</v>
      </c>
      <c r="AD299" s="104"/>
      <c r="AE299" s="104"/>
      <c r="AF299" s="104"/>
      <c r="AG299" s="104"/>
      <c r="AH299" s="104"/>
      <c r="AI299" s="104"/>
      <c r="AJ299" s="104"/>
      <c r="AK299" s="104"/>
      <c r="AL299" s="104"/>
      <c r="AM299" s="104"/>
      <c r="AN299" s="104"/>
      <c r="AO299" s="104"/>
      <c r="AP299" s="104"/>
      <c r="AQ299" s="104"/>
      <c r="AR299" s="104"/>
      <c r="AS299" s="104"/>
      <c r="AT299" s="104"/>
      <c r="AU299" s="104"/>
      <c r="AV299" s="104"/>
      <c r="AW299" s="104"/>
      <c r="AX299" s="104"/>
      <c r="AY299" s="104"/>
      <c r="AZ299" s="104"/>
      <c r="BA299" s="104"/>
      <c r="BB299" s="104"/>
      <c r="BC299" s="104"/>
      <c r="BD299" s="104"/>
      <c r="BE299" s="104"/>
      <c r="BF299" s="104"/>
      <c r="BG299" s="104"/>
      <c r="BH299" s="104"/>
      <c r="BI299" s="104"/>
      <c r="BJ299" s="104"/>
      <c r="BK299" s="104"/>
      <c r="CA299" s="104">
        <v>8</v>
      </c>
      <c r="CB299" s="104">
        <v>0</v>
      </c>
      <c r="CZ299" s="61">
        <v>1</v>
      </c>
    </row>
    <row r="300" spans="1:104" x14ac:dyDescent="0.2">
      <c r="A300" s="95">
        <v>55</v>
      </c>
      <c r="B300" s="96" t="s">
        <v>235</v>
      </c>
      <c r="C300" s="97" t="s">
        <v>236</v>
      </c>
      <c r="D300" s="98" t="s">
        <v>141</v>
      </c>
      <c r="E300" s="99">
        <v>3.07854037500001</v>
      </c>
      <c r="F300" s="100"/>
      <c r="G300" s="101">
        <f t="shared" si="13"/>
        <v>0</v>
      </c>
      <c r="H300" s="102">
        <v>0</v>
      </c>
      <c r="I300" s="103">
        <f t="shared" si="14"/>
        <v>0</v>
      </c>
      <c r="J300" s="102"/>
      <c r="K300" s="103">
        <f t="shared" si="15"/>
        <v>0</v>
      </c>
      <c r="O300" s="94"/>
      <c r="Z300" s="104"/>
      <c r="AA300" s="104">
        <v>8</v>
      </c>
      <c r="AB300" s="104">
        <v>0</v>
      </c>
      <c r="AC300" s="104">
        <v>3</v>
      </c>
      <c r="AD300" s="104"/>
      <c r="AE300" s="104"/>
      <c r="AF300" s="104"/>
      <c r="AG300" s="104"/>
      <c r="AH300" s="104"/>
      <c r="AI300" s="104"/>
      <c r="AJ300" s="104"/>
      <c r="AK300" s="104"/>
      <c r="AL300" s="104"/>
      <c r="AM300" s="104"/>
      <c r="AN300" s="104"/>
      <c r="AO300" s="104"/>
      <c r="AP300" s="104"/>
      <c r="AQ300" s="104"/>
      <c r="AR300" s="104"/>
      <c r="AS300" s="104"/>
      <c r="AT300" s="104"/>
      <c r="AU300" s="104"/>
      <c r="AV300" s="104"/>
      <c r="AW300" s="104"/>
      <c r="AX300" s="104"/>
      <c r="AY300" s="104"/>
      <c r="AZ300" s="104"/>
      <c r="BA300" s="104"/>
      <c r="BB300" s="104"/>
      <c r="BC300" s="104"/>
      <c r="BD300" s="104"/>
      <c r="BE300" s="104"/>
      <c r="BF300" s="104"/>
      <c r="BG300" s="104"/>
      <c r="BH300" s="104"/>
      <c r="BI300" s="104"/>
      <c r="BJ300" s="104"/>
      <c r="BK300" s="104"/>
      <c r="CA300" s="104">
        <v>8</v>
      </c>
      <c r="CB300" s="104">
        <v>0</v>
      </c>
      <c r="CZ300" s="61">
        <v>1</v>
      </c>
    </row>
    <row r="301" spans="1:104" x14ac:dyDescent="0.2">
      <c r="A301" s="95">
        <v>56</v>
      </c>
      <c r="B301" s="96" t="s">
        <v>237</v>
      </c>
      <c r="C301" s="97" t="s">
        <v>238</v>
      </c>
      <c r="D301" s="98" t="s">
        <v>141</v>
      </c>
      <c r="E301" s="99">
        <v>6.1570807500000102</v>
      </c>
      <c r="F301" s="100"/>
      <c r="G301" s="101">
        <f t="shared" si="13"/>
        <v>0</v>
      </c>
      <c r="H301" s="102">
        <v>0</v>
      </c>
      <c r="I301" s="103">
        <f t="shared" si="14"/>
        <v>0</v>
      </c>
      <c r="J301" s="102"/>
      <c r="K301" s="103">
        <f t="shared" si="15"/>
        <v>0</v>
      </c>
      <c r="O301" s="94"/>
      <c r="Z301" s="104"/>
      <c r="AA301" s="104">
        <v>8</v>
      </c>
      <c r="AB301" s="104">
        <v>0</v>
      </c>
      <c r="AC301" s="104">
        <v>3</v>
      </c>
      <c r="AD301" s="104"/>
      <c r="AE301" s="104"/>
      <c r="AF301" s="104"/>
      <c r="AG301" s="104"/>
      <c r="AH301" s="104"/>
      <c r="AI301" s="104"/>
      <c r="AJ301" s="104"/>
      <c r="AK301" s="104"/>
      <c r="AL301" s="104"/>
      <c r="AM301" s="104"/>
      <c r="AN301" s="104"/>
      <c r="AO301" s="104"/>
      <c r="AP301" s="104"/>
      <c r="AQ301" s="104"/>
      <c r="AR301" s="104"/>
      <c r="AS301" s="104"/>
      <c r="AT301" s="104"/>
      <c r="AU301" s="104"/>
      <c r="AV301" s="104"/>
      <c r="AW301" s="104"/>
      <c r="AX301" s="104"/>
      <c r="AY301" s="104"/>
      <c r="AZ301" s="104"/>
      <c r="BA301" s="104"/>
      <c r="BB301" s="104"/>
      <c r="BC301" s="104"/>
      <c r="BD301" s="104"/>
      <c r="BE301" s="104"/>
      <c r="BF301" s="104"/>
      <c r="BG301" s="104"/>
      <c r="BH301" s="104"/>
      <c r="BI301" s="104"/>
      <c r="BJ301" s="104"/>
      <c r="BK301" s="104"/>
      <c r="CA301" s="104">
        <v>8</v>
      </c>
      <c r="CB301" s="104">
        <v>0</v>
      </c>
      <c r="CZ301" s="61">
        <v>1</v>
      </c>
    </row>
    <row r="302" spans="1:104" x14ac:dyDescent="0.2">
      <c r="A302" s="95">
        <v>57</v>
      </c>
      <c r="B302" s="96" t="s">
        <v>239</v>
      </c>
      <c r="C302" s="97" t="s">
        <v>240</v>
      </c>
      <c r="D302" s="98" t="s">
        <v>141</v>
      </c>
      <c r="E302" s="99">
        <v>6.1570807500000102</v>
      </c>
      <c r="F302" s="100"/>
      <c r="G302" s="101">
        <f t="shared" si="13"/>
        <v>0</v>
      </c>
      <c r="H302" s="102">
        <v>0</v>
      </c>
      <c r="I302" s="103">
        <f t="shared" si="14"/>
        <v>0</v>
      </c>
      <c r="J302" s="102"/>
      <c r="K302" s="103">
        <f t="shared" si="15"/>
        <v>0</v>
      </c>
      <c r="O302" s="94"/>
      <c r="Z302" s="104"/>
      <c r="AA302" s="104">
        <v>8</v>
      </c>
      <c r="AB302" s="104">
        <v>0</v>
      </c>
      <c r="AC302" s="104">
        <v>3</v>
      </c>
      <c r="AD302" s="104"/>
      <c r="AE302" s="104"/>
      <c r="AF302" s="104"/>
      <c r="AG302" s="104"/>
      <c r="AH302" s="104"/>
      <c r="AI302" s="104"/>
      <c r="AJ302" s="104"/>
      <c r="AK302" s="104"/>
      <c r="AL302" s="104"/>
      <c r="AM302" s="104"/>
      <c r="AN302" s="104"/>
      <c r="AO302" s="104"/>
      <c r="AP302" s="104"/>
      <c r="AQ302" s="104"/>
      <c r="AR302" s="104"/>
      <c r="AS302" s="104"/>
      <c r="AT302" s="104"/>
      <c r="AU302" s="104"/>
      <c r="AV302" s="104"/>
      <c r="AW302" s="104"/>
      <c r="AX302" s="104"/>
      <c r="AY302" s="104"/>
      <c r="AZ302" s="104"/>
      <c r="BA302" s="104"/>
      <c r="BB302" s="104"/>
      <c r="BC302" s="104"/>
      <c r="BD302" s="104"/>
      <c r="BE302" s="104"/>
      <c r="BF302" s="104"/>
      <c r="BG302" s="104"/>
      <c r="BH302" s="104"/>
      <c r="BI302" s="104"/>
      <c r="BJ302" s="104"/>
      <c r="BK302" s="104"/>
      <c r="CA302" s="104">
        <v>8</v>
      </c>
      <c r="CB302" s="104">
        <v>0</v>
      </c>
      <c r="CZ302" s="61">
        <v>1</v>
      </c>
    </row>
    <row r="303" spans="1:104" x14ac:dyDescent="0.2">
      <c r="A303" s="95">
        <v>58</v>
      </c>
      <c r="B303" s="96" t="s">
        <v>241</v>
      </c>
      <c r="C303" s="97" t="s">
        <v>242</v>
      </c>
      <c r="D303" s="98" t="s">
        <v>141</v>
      </c>
      <c r="E303" s="99">
        <v>24.628323000000101</v>
      </c>
      <c r="F303" s="100"/>
      <c r="G303" s="101">
        <f t="shared" si="13"/>
        <v>0</v>
      </c>
      <c r="H303" s="102">
        <v>0</v>
      </c>
      <c r="I303" s="103">
        <f t="shared" si="14"/>
        <v>0</v>
      </c>
      <c r="J303" s="102"/>
      <c r="K303" s="103">
        <f t="shared" si="15"/>
        <v>0</v>
      </c>
      <c r="O303" s="94"/>
      <c r="Z303" s="104"/>
      <c r="AA303" s="104">
        <v>8</v>
      </c>
      <c r="AB303" s="104">
        <v>0</v>
      </c>
      <c r="AC303" s="104">
        <v>3</v>
      </c>
      <c r="AD303" s="104"/>
      <c r="AE303" s="104"/>
      <c r="AF303" s="104"/>
      <c r="AG303" s="104"/>
      <c r="AH303" s="104"/>
      <c r="AI303" s="104"/>
      <c r="AJ303" s="104"/>
      <c r="AK303" s="104"/>
      <c r="AL303" s="104"/>
      <c r="AM303" s="104"/>
      <c r="AN303" s="104"/>
      <c r="AO303" s="104"/>
      <c r="AP303" s="104"/>
      <c r="AQ303" s="104"/>
      <c r="AR303" s="104"/>
      <c r="AS303" s="104"/>
      <c r="AT303" s="104"/>
      <c r="AU303" s="104"/>
      <c r="AV303" s="104"/>
      <c r="AW303" s="104"/>
      <c r="AX303" s="104"/>
      <c r="AY303" s="104"/>
      <c r="AZ303" s="104"/>
      <c r="BA303" s="104"/>
      <c r="BB303" s="104"/>
      <c r="BC303" s="104"/>
      <c r="BD303" s="104"/>
      <c r="BE303" s="104"/>
      <c r="BF303" s="104"/>
      <c r="BG303" s="104"/>
      <c r="BH303" s="104"/>
      <c r="BI303" s="104"/>
      <c r="BJ303" s="104"/>
      <c r="BK303" s="104"/>
      <c r="CA303" s="104">
        <v>8</v>
      </c>
      <c r="CB303" s="104">
        <v>0</v>
      </c>
      <c r="CZ303" s="61">
        <v>1</v>
      </c>
    </row>
    <row r="304" spans="1:104" x14ac:dyDescent="0.2">
      <c r="A304" s="95">
        <v>59</v>
      </c>
      <c r="B304" s="96" t="s">
        <v>243</v>
      </c>
      <c r="C304" s="97" t="s">
        <v>244</v>
      </c>
      <c r="D304" s="98" t="s">
        <v>141</v>
      </c>
      <c r="E304" s="99">
        <v>6.1570807500000102</v>
      </c>
      <c r="F304" s="100"/>
      <c r="G304" s="101">
        <f t="shared" si="13"/>
        <v>0</v>
      </c>
      <c r="H304" s="102">
        <v>0</v>
      </c>
      <c r="I304" s="103">
        <f t="shared" si="14"/>
        <v>0</v>
      </c>
      <c r="J304" s="102"/>
      <c r="K304" s="103">
        <f t="shared" si="15"/>
        <v>0</v>
      </c>
      <c r="O304" s="94"/>
      <c r="Z304" s="104"/>
      <c r="AA304" s="104">
        <v>8</v>
      </c>
      <c r="AB304" s="104">
        <v>0</v>
      </c>
      <c r="AC304" s="104">
        <v>3</v>
      </c>
      <c r="AD304" s="104"/>
      <c r="AE304" s="104"/>
      <c r="AF304" s="104"/>
      <c r="AG304" s="104"/>
      <c r="AH304" s="104"/>
      <c r="AI304" s="104"/>
      <c r="AJ304" s="104"/>
      <c r="AK304" s="104"/>
      <c r="AL304" s="104"/>
      <c r="AM304" s="104"/>
      <c r="AN304" s="104"/>
      <c r="AO304" s="104"/>
      <c r="AP304" s="104"/>
      <c r="AQ304" s="104"/>
      <c r="AR304" s="104"/>
      <c r="AS304" s="104"/>
      <c r="AT304" s="104"/>
      <c r="AU304" s="104"/>
      <c r="AV304" s="104"/>
      <c r="AW304" s="104"/>
      <c r="AX304" s="104"/>
      <c r="AY304" s="104"/>
      <c r="AZ304" s="104"/>
      <c r="BA304" s="104"/>
      <c r="BB304" s="104"/>
      <c r="BC304" s="104"/>
      <c r="BD304" s="104"/>
      <c r="BE304" s="104"/>
      <c r="BF304" s="104"/>
      <c r="BG304" s="104"/>
      <c r="BH304" s="104"/>
      <c r="BI304" s="104"/>
      <c r="BJ304" s="104"/>
      <c r="BK304" s="104"/>
      <c r="CA304" s="104">
        <v>8</v>
      </c>
      <c r="CB304" s="104">
        <v>0</v>
      </c>
      <c r="CZ304" s="61">
        <v>1</v>
      </c>
    </row>
    <row r="305" spans="1:104" x14ac:dyDescent="0.2">
      <c r="A305" s="95">
        <v>60</v>
      </c>
      <c r="B305" s="96" t="s">
        <v>245</v>
      </c>
      <c r="C305" s="97" t="s">
        <v>246</v>
      </c>
      <c r="D305" s="98" t="s">
        <v>141</v>
      </c>
      <c r="E305" s="99">
        <v>6.1570807500000102</v>
      </c>
      <c r="F305" s="100"/>
      <c r="G305" s="101">
        <f t="shared" si="13"/>
        <v>0</v>
      </c>
      <c r="H305" s="102">
        <v>0</v>
      </c>
      <c r="I305" s="103">
        <f t="shared" si="14"/>
        <v>0</v>
      </c>
      <c r="J305" s="102"/>
      <c r="K305" s="103">
        <f t="shared" si="15"/>
        <v>0</v>
      </c>
      <c r="O305" s="94"/>
      <c r="Z305" s="104"/>
      <c r="AA305" s="104">
        <v>8</v>
      </c>
      <c r="AB305" s="104">
        <v>0</v>
      </c>
      <c r="AC305" s="104">
        <v>3</v>
      </c>
      <c r="AD305" s="104"/>
      <c r="AE305" s="104"/>
      <c r="AF305" s="104"/>
      <c r="AG305" s="104"/>
      <c r="AH305" s="104"/>
      <c r="AI305" s="104"/>
      <c r="AJ305" s="104"/>
      <c r="AK305" s="104"/>
      <c r="AL305" s="104"/>
      <c r="AM305" s="104"/>
      <c r="AN305" s="104"/>
      <c r="AO305" s="104"/>
      <c r="AP305" s="104"/>
      <c r="AQ305" s="104"/>
      <c r="AR305" s="104"/>
      <c r="AS305" s="104"/>
      <c r="AT305" s="104"/>
      <c r="AU305" s="104"/>
      <c r="AV305" s="104"/>
      <c r="AW305" s="104"/>
      <c r="AX305" s="104"/>
      <c r="AY305" s="104"/>
      <c r="AZ305" s="104"/>
      <c r="BA305" s="104"/>
      <c r="BB305" s="104"/>
      <c r="BC305" s="104"/>
      <c r="BD305" s="104"/>
      <c r="BE305" s="104"/>
      <c r="BF305" s="104"/>
      <c r="BG305" s="104"/>
      <c r="BH305" s="104"/>
      <c r="BI305" s="104"/>
      <c r="BJ305" s="104"/>
      <c r="BK305" s="104"/>
      <c r="CA305" s="104">
        <v>8</v>
      </c>
      <c r="CB305" s="104">
        <v>0</v>
      </c>
      <c r="CZ305" s="61">
        <v>1</v>
      </c>
    </row>
    <row r="306" spans="1:104" x14ac:dyDescent="0.2">
      <c r="A306" s="95">
        <v>61</v>
      </c>
      <c r="B306" s="96" t="s">
        <v>247</v>
      </c>
      <c r="C306" s="97" t="s">
        <v>248</v>
      </c>
      <c r="D306" s="98" t="s">
        <v>141</v>
      </c>
      <c r="E306" s="99">
        <v>6.1570807500000102</v>
      </c>
      <c r="F306" s="100"/>
      <c r="G306" s="101">
        <f t="shared" si="13"/>
        <v>0</v>
      </c>
      <c r="H306" s="102">
        <v>0</v>
      </c>
      <c r="I306" s="103">
        <f t="shared" si="14"/>
        <v>0</v>
      </c>
      <c r="J306" s="102"/>
      <c r="K306" s="103">
        <f t="shared" si="15"/>
        <v>0</v>
      </c>
      <c r="O306" s="94"/>
      <c r="Z306" s="104"/>
      <c r="AA306" s="104">
        <v>8</v>
      </c>
      <c r="AB306" s="104">
        <v>0</v>
      </c>
      <c r="AC306" s="104">
        <v>3</v>
      </c>
      <c r="AD306" s="104"/>
      <c r="AE306" s="104"/>
      <c r="AF306" s="104"/>
      <c r="AG306" s="104"/>
      <c r="AH306" s="104"/>
      <c r="AI306" s="104"/>
      <c r="AJ306" s="104"/>
      <c r="AK306" s="104"/>
      <c r="AL306" s="104"/>
      <c r="AM306" s="104"/>
      <c r="AN306" s="104"/>
      <c r="AO306" s="104"/>
      <c r="AP306" s="104"/>
      <c r="AQ306" s="104"/>
      <c r="AR306" s="104"/>
      <c r="AS306" s="104"/>
      <c r="AT306" s="104"/>
      <c r="AU306" s="104"/>
      <c r="AV306" s="104"/>
      <c r="AW306" s="104"/>
      <c r="AX306" s="104"/>
      <c r="AY306" s="104"/>
      <c r="AZ306" s="104"/>
      <c r="BA306" s="104"/>
      <c r="BB306" s="104"/>
      <c r="BC306" s="104"/>
      <c r="BD306" s="104"/>
      <c r="BE306" s="104"/>
      <c r="BF306" s="104"/>
      <c r="BG306" s="104"/>
      <c r="BH306" s="104"/>
      <c r="BI306" s="104"/>
      <c r="BJ306" s="104"/>
      <c r="BK306" s="104"/>
      <c r="CA306" s="104">
        <v>8</v>
      </c>
      <c r="CB306" s="104">
        <v>0</v>
      </c>
      <c r="CZ306" s="61">
        <v>1</v>
      </c>
    </row>
    <row r="307" spans="1:104" x14ac:dyDescent="0.2">
      <c r="A307" s="114" t="s">
        <v>30</v>
      </c>
      <c r="B307" s="115" t="s">
        <v>231</v>
      </c>
      <c r="C307" s="116" t="s">
        <v>232</v>
      </c>
      <c r="D307" s="117"/>
      <c r="E307" s="118"/>
      <c r="F307" s="118"/>
      <c r="G307" s="119">
        <f>SUM(G298:G306)</f>
        <v>0</v>
      </c>
      <c r="H307" s="120"/>
      <c r="I307" s="121">
        <f>SUM(I298:I306)</f>
        <v>0</v>
      </c>
      <c r="J307" s="122"/>
      <c r="K307" s="121">
        <f>SUM(K298:K306)</f>
        <v>0</v>
      </c>
      <c r="O307" s="94"/>
      <c r="X307" s="123">
        <f>K307</f>
        <v>0</v>
      </c>
      <c r="Y307" s="123">
        <f>I307</f>
        <v>0</v>
      </c>
      <c r="Z307" s="124">
        <f>G307</f>
        <v>0</v>
      </c>
      <c r="AA307" s="104"/>
      <c r="AB307" s="104"/>
      <c r="AC307" s="104"/>
      <c r="AD307" s="104"/>
      <c r="AE307" s="104"/>
      <c r="AF307" s="104"/>
      <c r="AG307" s="104"/>
      <c r="AH307" s="104"/>
      <c r="AI307" s="104"/>
      <c r="AJ307" s="104"/>
      <c r="AK307" s="104"/>
      <c r="AL307" s="104"/>
      <c r="AM307" s="104"/>
      <c r="AN307" s="104"/>
      <c r="AO307" s="104"/>
      <c r="AP307" s="104"/>
      <c r="AQ307" s="104"/>
      <c r="AR307" s="104"/>
      <c r="AS307" s="104"/>
      <c r="AT307" s="104"/>
      <c r="AU307" s="104"/>
      <c r="AV307" s="104"/>
      <c r="AW307" s="104"/>
      <c r="AX307" s="104"/>
      <c r="AY307" s="104"/>
      <c r="AZ307" s="104"/>
      <c r="BA307" s="125"/>
      <c r="BB307" s="125"/>
      <c r="BC307" s="125"/>
      <c r="BD307" s="125"/>
      <c r="BE307" s="125"/>
      <c r="BF307" s="125"/>
      <c r="BG307" s="104"/>
      <c r="BH307" s="104"/>
      <c r="BI307" s="104"/>
      <c r="BJ307" s="104"/>
      <c r="BK307" s="104"/>
    </row>
    <row r="308" spans="1:104" x14ac:dyDescent="0.2">
      <c r="A308" s="126" t="s">
        <v>31</v>
      </c>
      <c r="B308" s="127" t="s">
        <v>32</v>
      </c>
      <c r="C308" s="128"/>
      <c r="D308" s="129"/>
      <c r="E308" s="130"/>
      <c r="F308" s="130"/>
      <c r="G308" s="131">
        <f>SUM(Z7:Z308)</f>
        <v>0</v>
      </c>
      <c r="H308" s="132"/>
      <c r="I308" s="133">
        <f>SUM(Y7:Y308)</f>
        <v>3.2053651520003577</v>
      </c>
      <c r="J308" s="132"/>
      <c r="K308" s="133">
        <f>SUM(X7:X308)</f>
        <v>-6.1570807500000075</v>
      </c>
      <c r="O308" s="94"/>
      <c r="BA308" s="134"/>
      <c r="BB308" s="134"/>
      <c r="BC308" s="134"/>
      <c r="BD308" s="134"/>
      <c r="BE308" s="134"/>
      <c r="BF308" s="134"/>
    </row>
    <row r="309" spans="1:104" x14ac:dyDescent="0.2">
      <c r="E309" s="61"/>
    </row>
    <row r="310" spans="1:104" x14ac:dyDescent="0.2">
      <c r="E310" s="61"/>
    </row>
    <row r="311" spans="1:104" x14ac:dyDescent="0.2">
      <c r="E311" s="61"/>
    </row>
    <row r="312" spans="1:104" x14ac:dyDescent="0.2">
      <c r="E312" s="61"/>
    </row>
    <row r="313" spans="1:104" x14ac:dyDescent="0.2">
      <c r="E313" s="61"/>
    </row>
    <row r="314" spans="1:104" x14ac:dyDescent="0.2">
      <c r="E314" s="61"/>
    </row>
    <row r="315" spans="1:104" x14ac:dyDescent="0.2">
      <c r="E315" s="61"/>
    </row>
    <row r="316" spans="1:104" x14ac:dyDescent="0.2">
      <c r="E316" s="61"/>
    </row>
    <row r="317" spans="1:104" x14ac:dyDescent="0.2">
      <c r="E317" s="61"/>
    </row>
    <row r="318" spans="1:104" x14ac:dyDescent="0.2">
      <c r="E318" s="61"/>
    </row>
    <row r="319" spans="1:104" x14ac:dyDescent="0.2">
      <c r="E319" s="61"/>
    </row>
    <row r="320" spans="1:104" x14ac:dyDescent="0.2">
      <c r="E320" s="61"/>
    </row>
    <row r="321" spans="5:5" x14ac:dyDescent="0.2">
      <c r="E321" s="61"/>
    </row>
    <row r="322" spans="5:5" x14ac:dyDescent="0.2">
      <c r="E322" s="61"/>
    </row>
    <row r="323" spans="5:5" x14ac:dyDescent="0.2">
      <c r="E323" s="61"/>
    </row>
    <row r="324" spans="5:5" x14ac:dyDescent="0.2">
      <c r="E324" s="61"/>
    </row>
    <row r="325" spans="5:5" x14ac:dyDescent="0.2">
      <c r="E325" s="61"/>
    </row>
    <row r="326" spans="5:5" x14ac:dyDescent="0.2">
      <c r="E326" s="61"/>
    </row>
    <row r="327" spans="5:5" x14ac:dyDescent="0.2">
      <c r="E327" s="61"/>
    </row>
    <row r="328" spans="5:5" x14ac:dyDescent="0.2">
      <c r="E328" s="61"/>
    </row>
    <row r="329" spans="5:5" x14ac:dyDescent="0.2">
      <c r="E329" s="61"/>
    </row>
    <row r="330" spans="5:5" x14ac:dyDescent="0.2">
      <c r="E330" s="61"/>
    </row>
    <row r="331" spans="5:5" x14ac:dyDescent="0.2">
      <c r="E331" s="61"/>
    </row>
    <row r="332" spans="5:5" x14ac:dyDescent="0.2">
      <c r="E332" s="61"/>
    </row>
    <row r="333" spans="5:5" x14ac:dyDescent="0.2">
      <c r="E333" s="61"/>
    </row>
    <row r="334" spans="5:5" x14ac:dyDescent="0.2">
      <c r="E334" s="61"/>
    </row>
    <row r="335" spans="5:5" x14ac:dyDescent="0.2">
      <c r="E335" s="61"/>
    </row>
    <row r="336" spans="5:5" x14ac:dyDescent="0.2">
      <c r="E336" s="61"/>
    </row>
    <row r="337" spans="5:5" x14ac:dyDescent="0.2">
      <c r="E337" s="61"/>
    </row>
    <row r="338" spans="5:5" x14ac:dyDescent="0.2">
      <c r="E338" s="61"/>
    </row>
    <row r="339" spans="5:5" x14ac:dyDescent="0.2">
      <c r="E339" s="61"/>
    </row>
    <row r="340" spans="5:5" x14ac:dyDescent="0.2">
      <c r="E340" s="61"/>
    </row>
    <row r="341" spans="5:5" x14ac:dyDescent="0.2">
      <c r="E341" s="61"/>
    </row>
    <row r="342" spans="5:5" x14ac:dyDescent="0.2">
      <c r="E342" s="61"/>
    </row>
    <row r="343" spans="5:5" x14ac:dyDescent="0.2">
      <c r="E343" s="61"/>
    </row>
    <row r="344" spans="5:5" x14ac:dyDescent="0.2">
      <c r="E344" s="61"/>
    </row>
    <row r="345" spans="5:5" x14ac:dyDescent="0.2">
      <c r="E345" s="61"/>
    </row>
    <row r="346" spans="5:5" x14ac:dyDescent="0.2">
      <c r="E346" s="61"/>
    </row>
    <row r="347" spans="5:5" x14ac:dyDescent="0.2">
      <c r="E347" s="61"/>
    </row>
    <row r="348" spans="5:5" x14ac:dyDescent="0.2">
      <c r="E348" s="61"/>
    </row>
    <row r="349" spans="5:5" x14ac:dyDescent="0.2">
      <c r="E349" s="61"/>
    </row>
    <row r="350" spans="5:5" x14ac:dyDescent="0.2">
      <c r="E350" s="61"/>
    </row>
    <row r="351" spans="5:5" x14ac:dyDescent="0.2">
      <c r="E351" s="61"/>
    </row>
    <row r="352" spans="5:5" x14ac:dyDescent="0.2">
      <c r="E352" s="61"/>
    </row>
    <row r="353" spans="1:7" x14ac:dyDescent="0.2">
      <c r="E353" s="61"/>
    </row>
    <row r="354" spans="1:7" x14ac:dyDescent="0.2">
      <c r="E354" s="61"/>
    </row>
    <row r="355" spans="1:7" x14ac:dyDescent="0.2">
      <c r="E355" s="61"/>
    </row>
    <row r="356" spans="1:7" x14ac:dyDescent="0.2">
      <c r="E356" s="61"/>
    </row>
    <row r="357" spans="1:7" x14ac:dyDescent="0.2">
      <c r="E357" s="61"/>
    </row>
    <row r="358" spans="1:7" x14ac:dyDescent="0.2">
      <c r="E358" s="61"/>
    </row>
    <row r="359" spans="1:7" x14ac:dyDescent="0.2">
      <c r="E359" s="61"/>
    </row>
    <row r="360" spans="1:7" x14ac:dyDescent="0.2">
      <c r="E360" s="61"/>
    </row>
    <row r="361" spans="1:7" x14ac:dyDescent="0.2">
      <c r="A361" s="135"/>
      <c r="B361" s="135"/>
    </row>
    <row r="362" spans="1:7" x14ac:dyDescent="0.2">
      <c r="C362" s="136"/>
      <c r="D362" s="136"/>
      <c r="E362" s="137"/>
      <c r="F362" s="136"/>
      <c r="G362" s="138"/>
    </row>
    <row r="363" spans="1:7" x14ac:dyDescent="0.2">
      <c r="A363" s="135"/>
      <c r="B363" s="135"/>
    </row>
    <row r="1280" spans="1:7" x14ac:dyDescent="0.2">
      <c r="A1280" s="139"/>
      <c r="B1280" s="140"/>
      <c r="C1280" s="141" t="s">
        <v>33</v>
      </c>
      <c r="D1280" s="142"/>
      <c r="F1280" s="80"/>
      <c r="G1280" s="107">
        <v>100000</v>
      </c>
    </row>
    <row r="1281" spans="1:7" x14ac:dyDescent="0.2">
      <c r="A1281" s="139"/>
      <c r="B1281" s="140"/>
      <c r="C1281" s="141" t="s">
        <v>34</v>
      </c>
      <c r="D1281" s="142"/>
      <c r="F1281" s="80"/>
      <c r="G1281" s="107">
        <v>100000</v>
      </c>
    </row>
    <row r="1282" spans="1:7" x14ac:dyDescent="0.2">
      <c r="A1282" s="139"/>
      <c r="B1282" s="140"/>
      <c r="C1282" s="141" t="s">
        <v>35</v>
      </c>
      <c r="D1282" s="142"/>
      <c r="F1282" s="80"/>
      <c r="G1282" s="107">
        <v>100000</v>
      </c>
    </row>
    <row r="1283" spans="1:7" x14ac:dyDescent="0.2">
      <c r="A1283" s="139"/>
      <c r="B1283" s="140"/>
      <c r="C1283" s="141" t="s">
        <v>36</v>
      </c>
      <c r="D1283" s="142"/>
      <c r="F1283" s="80"/>
      <c r="G1283" s="107">
        <v>100000</v>
      </c>
    </row>
    <row r="1284" spans="1:7" x14ac:dyDescent="0.2">
      <c r="A1284" s="139"/>
      <c r="B1284" s="140"/>
      <c r="C1284" s="141" t="s">
        <v>37</v>
      </c>
      <c r="D1284" s="142"/>
      <c r="F1284" s="80"/>
      <c r="G1284" s="107">
        <v>100000</v>
      </c>
    </row>
    <row r="1285" spans="1:7" x14ac:dyDescent="0.2">
      <c r="A1285" s="139"/>
      <c r="B1285" s="140"/>
      <c r="C1285" s="141" t="s">
        <v>38</v>
      </c>
      <c r="D1285" s="142"/>
      <c r="F1285" s="80"/>
      <c r="G1285" s="107">
        <v>100000</v>
      </c>
    </row>
    <row r="1286" spans="1:7" x14ac:dyDescent="0.2">
      <c r="A1286" s="139"/>
      <c r="B1286" s="140"/>
      <c r="C1286" s="141" t="s">
        <v>39</v>
      </c>
      <c r="D1286" s="142"/>
      <c r="F1286" s="80"/>
      <c r="G1286" s="107">
        <v>100000</v>
      </c>
    </row>
  </sheetData>
  <mergeCells count="205">
    <mergeCell ref="C250:D250"/>
    <mergeCell ref="C266:D266"/>
    <mergeCell ref="C296:D296"/>
    <mergeCell ref="C291:D291"/>
    <mergeCell ref="C293:D293"/>
    <mergeCell ref="C294:D294"/>
    <mergeCell ref="C295:D295"/>
    <mergeCell ref="C278:D278"/>
    <mergeCell ref="C283:D283"/>
    <mergeCell ref="C284:D284"/>
    <mergeCell ref="C285:D285"/>
    <mergeCell ref="C286:D286"/>
    <mergeCell ref="C288:D288"/>
    <mergeCell ref="C289:D289"/>
    <mergeCell ref="C290:D290"/>
    <mergeCell ref="C277:D277"/>
    <mergeCell ref="C256:D256"/>
    <mergeCell ref="C257:D257"/>
    <mergeCell ref="C258:D258"/>
    <mergeCell ref="C259:D259"/>
    <mergeCell ref="C261:D261"/>
    <mergeCell ref="C262:D262"/>
    <mergeCell ref="C263:D263"/>
    <mergeCell ref="C264:D264"/>
    <mergeCell ref="C265:D265"/>
    <mergeCell ref="C270:D270"/>
    <mergeCell ref="C271:D271"/>
    <mergeCell ref="C272:D272"/>
    <mergeCell ref="C273:D273"/>
    <mergeCell ref="C274:D274"/>
    <mergeCell ref="C275:D275"/>
    <mergeCell ref="C276:D276"/>
    <mergeCell ref="C240:D240"/>
    <mergeCell ref="C228:D228"/>
    <mergeCell ref="C229:D229"/>
    <mergeCell ref="C230:D230"/>
    <mergeCell ref="C231:D231"/>
    <mergeCell ref="C233:D233"/>
    <mergeCell ref="C234:D234"/>
    <mergeCell ref="C246:D246"/>
    <mergeCell ref="C248:D248"/>
    <mergeCell ref="C235:D235"/>
    <mergeCell ref="C236:D236"/>
    <mergeCell ref="C241:D241"/>
    <mergeCell ref="C242:D242"/>
    <mergeCell ref="C243:D243"/>
    <mergeCell ref="C244:D244"/>
    <mergeCell ref="C221:D221"/>
    <mergeCell ref="C222:D222"/>
    <mergeCell ref="C223:D223"/>
    <mergeCell ref="C224:D224"/>
    <mergeCell ref="C237:D237"/>
    <mergeCell ref="C238:D238"/>
    <mergeCell ref="C239:D239"/>
    <mergeCell ref="C216:D216"/>
    <mergeCell ref="C196:D196"/>
    <mergeCell ref="C201:D201"/>
    <mergeCell ref="C202:D202"/>
    <mergeCell ref="C203:D203"/>
    <mergeCell ref="C204:D204"/>
    <mergeCell ref="C208:D208"/>
    <mergeCell ref="C209:D209"/>
    <mergeCell ref="C211:D211"/>
    <mergeCell ref="C212:D212"/>
    <mergeCell ref="C213:D213"/>
    <mergeCell ref="C214:D214"/>
    <mergeCell ref="C194:D194"/>
    <mergeCell ref="C195:D195"/>
    <mergeCell ref="C179:D179"/>
    <mergeCell ref="C180:D180"/>
    <mergeCell ref="C181:D181"/>
    <mergeCell ref="C182:D182"/>
    <mergeCell ref="C183:D183"/>
    <mergeCell ref="C188:D188"/>
    <mergeCell ref="C189:D189"/>
    <mergeCell ref="C190:D190"/>
    <mergeCell ref="C191:D191"/>
    <mergeCell ref="C193:D193"/>
    <mergeCell ref="C177:D177"/>
    <mergeCell ref="C178:D178"/>
    <mergeCell ref="C162:D162"/>
    <mergeCell ref="C163:D163"/>
    <mergeCell ref="C150:D150"/>
    <mergeCell ref="C151:D151"/>
    <mergeCell ref="C155:D155"/>
    <mergeCell ref="C156:D156"/>
    <mergeCell ref="C157:D157"/>
    <mergeCell ref="C158:D158"/>
    <mergeCell ref="C170:D170"/>
    <mergeCell ref="C171:D171"/>
    <mergeCell ref="C172:D172"/>
    <mergeCell ref="C173:D173"/>
    <mergeCell ref="C175:G175"/>
    <mergeCell ref="C176:D176"/>
    <mergeCell ref="C141:D141"/>
    <mergeCell ref="C143:D143"/>
    <mergeCell ref="C144:D144"/>
    <mergeCell ref="C135:D135"/>
    <mergeCell ref="C136:D136"/>
    <mergeCell ref="C138:D138"/>
    <mergeCell ref="C139:D139"/>
    <mergeCell ref="C160:D160"/>
    <mergeCell ref="C161:D161"/>
    <mergeCell ref="C145:D145"/>
    <mergeCell ref="C146:D146"/>
    <mergeCell ref="C148:D148"/>
    <mergeCell ref="C149:D149"/>
    <mergeCell ref="C130:D130"/>
    <mergeCell ref="C131:D131"/>
    <mergeCell ref="C133:D133"/>
    <mergeCell ref="C134:D134"/>
    <mergeCell ref="C125:D125"/>
    <mergeCell ref="C126:D126"/>
    <mergeCell ref="C128:D128"/>
    <mergeCell ref="C129:D129"/>
    <mergeCell ref="C140:D140"/>
    <mergeCell ref="C123:D123"/>
    <mergeCell ref="C124:D124"/>
    <mergeCell ref="C107:D107"/>
    <mergeCell ref="C108:D108"/>
    <mergeCell ref="C109:D109"/>
    <mergeCell ref="C110:D110"/>
    <mergeCell ref="C111:D111"/>
    <mergeCell ref="C112:D112"/>
    <mergeCell ref="C116:D116"/>
    <mergeCell ref="C117:D117"/>
    <mergeCell ref="C118:D118"/>
    <mergeCell ref="C119:D119"/>
    <mergeCell ref="C120:D120"/>
    <mergeCell ref="C121:D121"/>
    <mergeCell ref="C53:D53"/>
    <mergeCell ref="C54:D54"/>
    <mergeCell ref="C55:D55"/>
    <mergeCell ref="C99:D99"/>
    <mergeCell ref="C100:D100"/>
    <mergeCell ref="C102:D102"/>
    <mergeCell ref="C103:D103"/>
    <mergeCell ref="C90:D90"/>
    <mergeCell ref="C91:D91"/>
    <mergeCell ref="C92:D92"/>
    <mergeCell ref="C93:D93"/>
    <mergeCell ref="C94:D94"/>
    <mergeCell ref="C95:D95"/>
    <mergeCell ref="C97:D97"/>
    <mergeCell ref="C98:D98"/>
    <mergeCell ref="C86:D86"/>
    <mergeCell ref="C61:D61"/>
    <mergeCell ref="C63:D63"/>
    <mergeCell ref="C64:D64"/>
    <mergeCell ref="C66:D66"/>
    <mergeCell ref="C56:D56"/>
    <mergeCell ref="C58:D58"/>
    <mergeCell ref="C59:D59"/>
    <mergeCell ref="C60:D60"/>
    <mergeCell ref="C83:D83"/>
    <mergeCell ref="C67:D67"/>
    <mergeCell ref="C68:D68"/>
    <mergeCell ref="C69:D69"/>
    <mergeCell ref="C84:D84"/>
    <mergeCell ref="C85:D85"/>
    <mergeCell ref="C73:D73"/>
    <mergeCell ref="C74:D74"/>
    <mergeCell ref="C75:D75"/>
    <mergeCell ref="C76:D76"/>
    <mergeCell ref="C78:D78"/>
    <mergeCell ref="C79:D79"/>
    <mergeCell ref="C80:D80"/>
    <mergeCell ref="C81:D81"/>
    <mergeCell ref="C42:D42"/>
    <mergeCell ref="C44:D44"/>
    <mergeCell ref="C45:D45"/>
    <mergeCell ref="C46:D46"/>
    <mergeCell ref="C38:D38"/>
    <mergeCell ref="C39:D39"/>
    <mergeCell ref="C40:D40"/>
    <mergeCell ref="C41:D41"/>
    <mergeCell ref="C52:D52"/>
    <mergeCell ref="C47:D47"/>
    <mergeCell ref="C48:D48"/>
    <mergeCell ref="C49:D49"/>
    <mergeCell ref="C51:D51"/>
    <mergeCell ref="C35:D35"/>
    <mergeCell ref="C37:D37"/>
    <mergeCell ref="C22:D22"/>
    <mergeCell ref="C23:D23"/>
    <mergeCell ref="C24:D24"/>
    <mergeCell ref="C25:D25"/>
    <mergeCell ref="C26:D26"/>
    <mergeCell ref="C30:D30"/>
    <mergeCell ref="C31:D31"/>
    <mergeCell ref="C32:D32"/>
    <mergeCell ref="C33:D33"/>
    <mergeCell ref="C34:D34"/>
    <mergeCell ref="C14:D14"/>
    <mergeCell ref="C16:D16"/>
    <mergeCell ref="C17:D17"/>
    <mergeCell ref="C18:D18"/>
    <mergeCell ref="C19:D19"/>
    <mergeCell ref="C21:D21"/>
    <mergeCell ref="A1:G1"/>
    <mergeCell ref="C9:D9"/>
    <mergeCell ref="C10:D10"/>
    <mergeCell ref="C11:D11"/>
    <mergeCell ref="C12:D12"/>
    <mergeCell ref="C13:D13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2"/>
  <sheetViews>
    <sheetView showGridLines="0" showZeros="0" topLeftCell="A34" zoomScaleNormal="100" workbookViewId="0">
      <selection activeCell="C73" sqref="C73:G73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398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154</v>
      </c>
      <c r="C7" s="88" t="s">
        <v>253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254</v>
      </c>
      <c r="C8" s="97" t="s">
        <v>255</v>
      </c>
      <c r="D8" s="98" t="s">
        <v>54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5" t="s">
        <v>256</v>
      </c>
      <c r="D9" s="176"/>
      <c r="E9" s="176"/>
      <c r="F9" s="176"/>
      <c r="G9" s="177"/>
      <c r="I9" s="107"/>
      <c r="K9" s="107"/>
      <c r="L9" s="108" t="s">
        <v>256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257</v>
      </c>
      <c r="C10" s="97" t="s">
        <v>258</v>
      </c>
      <c r="D10" s="98" t="s">
        <v>54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5" t="s">
        <v>256</v>
      </c>
      <c r="D11" s="176"/>
      <c r="E11" s="176"/>
      <c r="F11" s="176"/>
      <c r="G11" s="177"/>
      <c r="I11" s="107"/>
      <c r="K11" s="107"/>
      <c r="L11" s="108" t="s">
        <v>256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259</v>
      </c>
      <c r="C12" s="97" t="s">
        <v>260</v>
      </c>
      <c r="D12" s="98" t="s">
        <v>54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5" t="s">
        <v>256</v>
      </c>
      <c r="D13" s="176"/>
      <c r="E13" s="176"/>
      <c r="F13" s="176"/>
      <c r="G13" s="177"/>
      <c r="I13" s="107"/>
      <c r="K13" s="107"/>
      <c r="L13" s="108" t="s">
        <v>256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261</v>
      </c>
      <c r="C14" s="97" t="s">
        <v>262</v>
      </c>
      <c r="D14" s="98" t="s">
        <v>54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5" t="s">
        <v>263</v>
      </c>
      <c r="D15" s="176"/>
      <c r="E15" s="176"/>
      <c r="F15" s="176"/>
      <c r="G15" s="177"/>
      <c r="I15" s="107"/>
      <c r="K15" s="107"/>
      <c r="L15" s="108" t="s">
        <v>263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264</v>
      </c>
      <c r="C16" s="97" t="s">
        <v>265</v>
      </c>
      <c r="D16" s="98" t="s">
        <v>54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5" t="s">
        <v>263</v>
      </c>
      <c r="D17" s="176"/>
      <c r="E17" s="176"/>
      <c r="F17" s="176"/>
      <c r="G17" s="177"/>
      <c r="I17" s="107"/>
      <c r="K17" s="107"/>
      <c r="L17" s="108" t="s">
        <v>263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266</v>
      </c>
      <c r="C18" s="97" t="s">
        <v>267</v>
      </c>
      <c r="D18" s="98" t="s">
        <v>54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5" t="s">
        <v>263</v>
      </c>
      <c r="D19" s="176"/>
      <c r="E19" s="176"/>
      <c r="F19" s="176"/>
      <c r="G19" s="177"/>
      <c r="I19" s="107"/>
      <c r="K19" s="107"/>
      <c r="L19" s="108" t="s">
        <v>263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268</v>
      </c>
      <c r="C20" s="97" t="s">
        <v>269</v>
      </c>
      <c r="D20" s="98" t="s">
        <v>230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270</v>
      </c>
      <c r="C21" s="97" t="s">
        <v>271</v>
      </c>
      <c r="D21" s="98" t="s">
        <v>230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272</v>
      </c>
      <c r="C22" s="97" t="s">
        <v>273</v>
      </c>
      <c r="D22" s="98" t="s">
        <v>230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274</v>
      </c>
      <c r="C23" s="97" t="s">
        <v>275</v>
      </c>
      <c r="D23" s="98" t="s">
        <v>54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5" t="s">
        <v>276</v>
      </c>
      <c r="D24" s="176"/>
      <c r="E24" s="176"/>
      <c r="F24" s="176"/>
      <c r="G24" s="177"/>
      <c r="I24" s="107"/>
      <c r="K24" s="107"/>
      <c r="L24" s="108" t="s">
        <v>276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277</v>
      </c>
      <c r="C25" s="97" t="s">
        <v>278</v>
      </c>
      <c r="D25" s="98" t="s">
        <v>279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154</v>
      </c>
      <c r="C26" s="116" t="s">
        <v>253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280</v>
      </c>
      <c r="C27" s="88" t="s">
        <v>281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282</v>
      </c>
      <c r="C28" s="97" t="s">
        <v>283</v>
      </c>
      <c r="D28" s="98" t="s">
        <v>54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284</v>
      </c>
      <c r="C29" s="97" t="s">
        <v>285</v>
      </c>
      <c r="D29" s="98" t="s">
        <v>54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286</v>
      </c>
      <c r="C30" s="97" t="s">
        <v>287</v>
      </c>
      <c r="D30" s="98" t="s">
        <v>54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288</v>
      </c>
      <c r="C31" s="97" t="s">
        <v>289</v>
      </c>
      <c r="D31" s="98" t="s">
        <v>54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5" t="s">
        <v>290</v>
      </c>
      <c r="D32" s="176"/>
      <c r="E32" s="176"/>
      <c r="F32" s="176"/>
      <c r="G32" s="177"/>
      <c r="I32" s="107"/>
      <c r="K32" s="107"/>
      <c r="L32" s="108" t="s">
        <v>290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291</v>
      </c>
      <c r="C33" s="97" t="s">
        <v>292</v>
      </c>
      <c r="D33" s="98" t="s">
        <v>54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5" t="s">
        <v>290</v>
      </c>
      <c r="D34" s="176"/>
      <c r="E34" s="176"/>
      <c r="F34" s="176"/>
      <c r="G34" s="177"/>
      <c r="I34" s="107"/>
      <c r="K34" s="107"/>
      <c r="L34" s="108" t="s">
        <v>290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293</v>
      </c>
      <c r="C35" s="97" t="s">
        <v>289</v>
      </c>
      <c r="D35" s="98" t="s">
        <v>54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5" t="s">
        <v>294</v>
      </c>
      <c r="D36" s="176"/>
      <c r="E36" s="176"/>
      <c r="F36" s="176"/>
      <c r="G36" s="177"/>
      <c r="I36" s="107"/>
      <c r="K36" s="107"/>
      <c r="L36" s="108" t="s">
        <v>294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295</v>
      </c>
      <c r="C37" s="97" t="s">
        <v>292</v>
      </c>
      <c r="D37" s="98" t="s">
        <v>54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5" t="s">
        <v>294</v>
      </c>
      <c r="D38" s="176"/>
      <c r="E38" s="176"/>
      <c r="F38" s="176"/>
      <c r="G38" s="177"/>
      <c r="I38" s="107"/>
      <c r="K38" s="107"/>
      <c r="L38" s="108" t="s">
        <v>294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296</v>
      </c>
      <c r="C39" s="97" t="s">
        <v>297</v>
      </c>
      <c r="D39" s="98" t="s">
        <v>230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298</v>
      </c>
      <c r="C40" s="97" t="s">
        <v>299</v>
      </c>
      <c r="D40" s="98" t="s">
        <v>230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300</v>
      </c>
      <c r="C41" s="97" t="s">
        <v>301</v>
      </c>
      <c r="D41" s="98" t="s">
        <v>230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302</v>
      </c>
      <c r="C42" s="97" t="s">
        <v>303</v>
      </c>
      <c r="D42" s="98" t="s">
        <v>230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304</v>
      </c>
      <c r="C43" s="97" t="s">
        <v>305</v>
      </c>
      <c r="D43" s="98" t="s">
        <v>306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307</v>
      </c>
      <c r="C44" s="97" t="s">
        <v>308</v>
      </c>
      <c r="D44" s="98" t="s">
        <v>230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309</v>
      </c>
      <c r="C45" s="97" t="s">
        <v>310</v>
      </c>
      <c r="D45" s="98" t="s">
        <v>230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311</v>
      </c>
      <c r="C46" s="97" t="s">
        <v>312</v>
      </c>
      <c r="D46" s="98" t="s">
        <v>230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313</v>
      </c>
      <c r="C47" s="97" t="s">
        <v>314</v>
      </c>
      <c r="D47" s="98" t="s">
        <v>230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315</v>
      </c>
      <c r="C48" s="97" t="s">
        <v>316</v>
      </c>
      <c r="D48" s="98" t="s">
        <v>230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317</v>
      </c>
      <c r="C49" s="97" t="s">
        <v>318</v>
      </c>
      <c r="D49" s="98" t="s">
        <v>230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319</v>
      </c>
      <c r="C50" s="97" t="s">
        <v>320</v>
      </c>
      <c r="D50" s="98" t="s">
        <v>54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321</v>
      </c>
      <c r="C51" s="97" t="s">
        <v>322</v>
      </c>
      <c r="D51" s="98" t="s">
        <v>54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323</v>
      </c>
      <c r="C52" s="97" t="s">
        <v>324</v>
      </c>
      <c r="D52" s="98" t="s">
        <v>279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280</v>
      </c>
      <c r="C53" s="116" t="s">
        <v>281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325</v>
      </c>
      <c r="C54" s="88" t="s">
        <v>326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327</v>
      </c>
      <c r="C55" s="97" t="s">
        <v>328</v>
      </c>
      <c r="D55" s="98" t="s">
        <v>230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5" t="s">
        <v>256</v>
      </c>
      <c r="D56" s="176"/>
      <c r="E56" s="176"/>
      <c r="F56" s="176"/>
      <c r="G56" s="177"/>
      <c r="I56" s="107"/>
      <c r="K56" s="107"/>
      <c r="L56" s="108" t="s">
        <v>256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329</v>
      </c>
      <c r="C57" s="97" t="s">
        <v>330</v>
      </c>
      <c r="D57" s="98" t="s">
        <v>230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5" t="s">
        <v>256</v>
      </c>
      <c r="D58" s="176"/>
      <c r="E58" s="176"/>
      <c r="F58" s="176"/>
      <c r="G58" s="177"/>
      <c r="I58" s="107"/>
      <c r="K58" s="107"/>
      <c r="L58" s="108" t="s">
        <v>256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331</v>
      </c>
      <c r="C59" s="97" t="s">
        <v>332</v>
      </c>
      <c r="D59" s="98" t="s">
        <v>333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5" t="s">
        <v>334</v>
      </c>
      <c r="D60" s="176"/>
      <c r="E60" s="176"/>
      <c r="F60" s="176"/>
      <c r="G60" s="177"/>
      <c r="I60" s="107"/>
      <c r="K60" s="107"/>
      <c r="L60" s="108" t="s">
        <v>334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335</v>
      </c>
      <c r="C61" s="97" t="s">
        <v>336</v>
      </c>
      <c r="D61" s="98" t="s">
        <v>230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5" t="s">
        <v>256</v>
      </c>
      <c r="D62" s="176"/>
      <c r="E62" s="176"/>
      <c r="F62" s="176"/>
      <c r="G62" s="177"/>
      <c r="I62" s="107"/>
      <c r="K62" s="107"/>
      <c r="L62" s="108" t="s">
        <v>256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337</v>
      </c>
      <c r="C63" s="97" t="s">
        <v>338</v>
      </c>
      <c r="D63" s="98" t="s">
        <v>230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339</v>
      </c>
      <c r="C64" s="97" t="s">
        <v>340</v>
      </c>
      <c r="D64" s="98" t="s">
        <v>230</v>
      </c>
      <c r="E64" s="99">
        <v>6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341</v>
      </c>
      <c r="C65" s="97" t="s">
        <v>342</v>
      </c>
      <c r="D65" s="98" t="s">
        <v>230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5" t="s">
        <v>343</v>
      </c>
      <c r="D66" s="176"/>
      <c r="E66" s="176"/>
      <c r="F66" s="176"/>
      <c r="G66" s="177"/>
      <c r="I66" s="107"/>
      <c r="K66" s="107"/>
      <c r="L66" s="108" t="s">
        <v>343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344</v>
      </c>
      <c r="C67" s="97" t="s">
        <v>345</v>
      </c>
      <c r="D67" s="98" t="s">
        <v>230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5" t="s">
        <v>256</v>
      </c>
      <c r="D68" s="176"/>
      <c r="E68" s="176"/>
      <c r="F68" s="176"/>
      <c r="G68" s="177"/>
      <c r="I68" s="107"/>
      <c r="K68" s="107"/>
      <c r="L68" s="108" t="s">
        <v>256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337</v>
      </c>
      <c r="C69" s="97" t="s">
        <v>338</v>
      </c>
      <c r="D69" s="98" t="s">
        <v>230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346</v>
      </c>
      <c r="C70" s="97" t="s">
        <v>347</v>
      </c>
      <c r="D70" s="98" t="s">
        <v>230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348</v>
      </c>
      <c r="C71" s="97" t="s">
        <v>349</v>
      </c>
      <c r="D71" s="98" t="s">
        <v>230</v>
      </c>
      <c r="E71" s="99">
        <v>2</v>
      </c>
      <c r="F71" s="100"/>
      <c r="G71" s="101">
        <f>E71*F71</f>
        <v>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x14ac:dyDescent="0.2">
      <c r="A72" s="95">
        <v>44</v>
      </c>
      <c r="B72" s="96" t="s">
        <v>516</v>
      </c>
      <c r="C72" s="97" t="s">
        <v>517</v>
      </c>
      <c r="D72" s="98" t="s">
        <v>230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5"/>
      <c r="D73" s="176"/>
      <c r="E73" s="176"/>
      <c r="F73" s="176"/>
      <c r="G73" s="177"/>
      <c r="I73" s="107"/>
      <c r="K73" s="107"/>
      <c r="L73" s="108" t="s">
        <v>352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337</v>
      </c>
      <c r="C74" s="97" t="s">
        <v>338</v>
      </c>
      <c r="D74" s="98" t="s">
        <v>230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350</v>
      </c>
      <c r="C75" s="97" t="s">
        <v>351</v>
      </c>
      <c r="D75" s="98" t="s">
        <v>230</v>
      </c>
      <c r="E75" s="99">
        <v>2</v>
      </c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353</v>
      </c>
      <c r="C76" s="97" t="s">
        <v>354</v>
      </c>
      <c r="D76" s="98" t="s">
        <v>230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355</v>
      </c>
      <c r="C77" s="97" t="s">
        <v>356</v>
      </c>
      <c r="D77" s="98" t="s">
        <v>230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357</v>
      </c>
      <c r="C78" s="97" t="s">
        <v>138</v>
      </c>
      <c r="D78" s="98" t="s">
        <v>279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325</v>
      </c>
      <c r="C79" s="116" t="s">
        <v>326</v>
      </c>
      <c r="D79" s="117"/>
      <c r="E79" s="118"/>
      <c r="F79" s="118"/>
      <c r="G79" s="119">
        <f>SUM(G54:G78)</f>
        <v>0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358</v>
      </c>
      <c r="C80" s="88" t="s">
        <v>359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360</v>
      </c>
      <c r="C81" s="97" t="s">
        <v>361</v>
      </c>
      <c r="D81" s="98" t="s">
        <v>230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362</v>
      </c>
      <c r="C82" s="97" t="s">
        <v>363</v>
      </c>
      <c r="D82" s="98" t="s">
        <v>54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364</v>
      </c>
      <c r="C83" s="97" t="s">
        <v>365</v>
      </c>
      <c r="D83" s="98" t="s">
        <v>230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366</v>
      </c>
      <c r="C84" s="97" t="s">
        <v>367</v>
      </c>
      <c r="D84" s="98" t="s">
        <v>54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368</v>
      </c>
      <c r="C85" s="97" t="s">
        <v>369</v>
      </c>
      <c r="D85" s="98" t="s">
        <v>54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5" t="s">
        <v>370</v>
      </c>
      <c r="D86" s="176"/>
      <c r="E86" s="176"/>
      <c r="F86" s="176"/>
      <c r="G86" s="177"/>
      <c r="I86" s="107"/>
      <c r="K86" s="107"/>
      <c r="L86" s="108" t="s">
        <v>370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371</v>
      </c>
      <c r="C87" s="97" t="s">
        <v>372</v>
      </c>
      <c r="D87" s="98" t="s">
        <v>54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373</v>
      </c>
      <c r="C88" s="97" t="s">
        <v>374</v>
      </c>
      <c r="D88" s="98" t="s">
        <v>230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5" t="s">
        <v>375</v>
      </c>
      <c r="D89" s="176"/>
      <c r="E89" s="176"/>
      <c r="F89" s="176"/>
      <c r="G89" s="177"/>
      <c r="I89" s="107"/>
      <c r="K89" s="107"/>
      <c r="L89" s="108" t="s">
        <v>375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376</v>
      </c>
      <c r="C90" s="97" t="s">
        <v>377</v>
      </c>
      <c r="D90" s="98" t="s">
        <v>230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378</v>
      </c>
      <c r="C91" s="97" t="s">
        <v>379</v>
      </c>
      <c r="D91" s="98" t="s">
        <v>230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380</v>
      </c>
      <c r="C92" s="97" t="s">
        <v>381</v>
      </c>
      <c r="D92" s="98" t="s">
        <v>230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382</v>
      </c>
      <c r="C93" s="97" t="s">
        <v>383</v>
      </c>
      <c r="D93" s="98" t="s">
        <v>333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358</v>
      </c>
      <c r="C94" s="116" t="s">
        <v>359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384</v>
      </c>
      <c r="C95" s="88" t="s">
        <v>385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386</v>
      </c>
      <c r="C96" s="97" t="s">
        <v>387</v>
      </c>
      <c r="D96" s="98" t="s">
        <v>388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5" t="s">
        <v>389</v>
      </c>
      <c r="D97" s="176"/>
      <c r="E97" s="176"/>
      <c r="F97" s="176"/>
      <c r="G97" s="177"/>
      <c r="I97" s="107"/>
      <c r="K97" s="107"/>
      <c r="L97" s="108" t="s">
        <v>389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384</v>
      </c>
      <c r="C98" s="116" t="s">
        <v>385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137</v>
      </c>
      <c r="C99" s="88" t="s">
        <v>390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391</v>
      </c>
      <c r="C100" s="97" t="s">
        <v>392</v>
      </c>
      <c r="D100" s="98" t="s">
        <v>279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5" t="s">
        <v>393</v>
      </c>
      <c r="D101" s="176"/>
      <c r="E101" s="176"/>
      <c r="F101" s="176"/>
      <c r="G101" s="177"/>
      <c r="I101" s="107"/>
      <c r="K101" s="107"/>
      <c r="L101" s="108" t="s">
        <v>393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394</v>
      </c>
      <c r="C102" s="97" t="s">
        <v>395</v>
      </c>
      <c r="D102" s="98" t="s">
        <v>279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396</v>
      </c>
      <c r="C103" s="97" t="s">
        <v>397</v>
      </c>
      <c r="D103" s="98" t="s">
        <v>279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137</v>
      </c>
      <c r="C104" s="116" t="s">
        <v>390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A157" s="135"/>
      <c r="B157" s="135"/>
    </row>
    <row r="158" spans="1:7" x14ac:dyDescent="0.2">
      <c r="C158" s="136"/>
      <c r="D158" s="136"/>
      <c r="E158" s="137"/>
      <c r="F158" s="136"/>
      <c r="G158" s="138"/>
    </row>
    <row r="159" spans="1:7" x14ac:dyDescent="0.2">
      <c r="A159" s="135"/>
      <c r="B159" s="135"/>
    </row>
    <row r="1076" spans="1:7" x14ac:dyDescent="0.2">
      <c r="A1076" s="139"/>
      <c r="B1076" s="140"/>
      <c r="C1076" s="141" t="s">
        <v>33</v>
      </c>
      <c r="D1076" s="142"/>
      <c r="F1076" s="80"/>
      <c r="G1076" s="107">
        <v>100000</v>
      </c>
    </row>
    <row r="1077" spans="1:7" x14ac:dyDescent="0.2">
      <c r="A1077" s="139"/>
      <c r="B1077" s="140"/>
      <c r="C1077" s="141" t="s">
        <v>34</v>
      </c>
      <c r="D1077" s="142"/>
      <c r="F1077" s="80"/>
      <c r="G1077" s="107">
        <v>100000</v>
      </c>
    </row>
    <row r="1078" spans="1:7" x14ac:dyDescent="0.2">
      <c r="A1078" s="139"/>
      <c r="B1078" s="140"/>
      <c r="C1078" s="141" t="s">
        <v>35</v>
      </c>
      <c r="D1078" s="142"/>
      <c r="F1078" s="80"/>
      <c r="G1078" s="107">
        <v>100000</v>
      </c>
    </row>
    <row r="1079" spans="1:7" x14ac:dyDescent="0.2">
      <c r="A1079" s="139"/>
      <c r="B1079" s="140"/>
      <c r="C1079" s="141" t="s">
        <v>36</v>
      </c>
      <c r="D1079" s="142"/>
      <c r="F1079" s="80"/>
      <c r="G1079" s="107">
        <v>100000</v>
      </c>
    </row>
    <row r="1080" spans="1:7" x14ac:dyDescent="0.2">
      <c r="A1080" s="139"/>
      <c r="B1080" s="140"/>
      <c r="C1080" s="141" t="s">
        <v>37</v>
      </c>
      <c r="D1080" s="142"/>
      <c r="F1080" s="80"/>
      <c r="G1080" s="107">
        <v>100000</v>
      </c>
    </row>
    <row r="1081" spans="1:7" x14ac:dyDescent="0.2">
      <c r="A1081" s="139"/>
      <c r="B1081" s="140"/>
      <c r="C1081" s="141" t="s">
        <v>38</v>
      </c>
      <c r="D1081" s="142"/>
      <c r="F1081" s="80"/>
      <c r="G1081" s="107">
        <v>100000</v>
      </c>
    </row>
    <row r="1082" spans="1:7" x14ac:dyDescent="0.2">
      <c r="A1082" s="139"/>
      <c r="B1082" s="140"/>
      <c r="C1082" s="141" t="s">
        <v>39</v>
      </c>
      <c r="D1082" s="142"/>
      <c r="F1082" s="80"/>
      <c r="G1082" s="107">
        <v>100000</v>
      </c>
    </row>
  </sheetData>
  <mergeCells count="23"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  <mergeCell ref="A1:G1"/>
    <mergeCell ref="C9:G9"/>
    <mergeCell ref="C11:G11"/>
    <mergeCell ref="C13:G13"/>
    <mergeCell ref="C15:G15"/>
    <mergeCell ref="C17:G17"/>
    <mergeCell ref="C19:G19"/>
    <mergeCell ref="C24:G24"/>
    <mergeCell ref="C73:G73"/>
    <mergeCell ref="C32:G32"/>
    <mergeCell ref="C34:G34"/>
    <mergeCell ref="C36:G36"/>
    <mergeCell ref="C38:G3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4"/>
  <sheetViews>
    <sheetView showGridLines="0" showZeros="0" topLeftCell="A29" zoomScaleNormal="100" workbookViewId="0">
      <selection activeCell="F44" sqref="F8:F4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466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399</v>
      </c>
      <c r="C7" s="88" t="s">
        <v>400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401</v>
      </c>
      <c r="C8" s="97" t="s">
        <v>402</v>
      </c>
      <c r="D8" s="98" t="s">
        <v>230</v>
      </c>
      <c r="E8" s="99">
        <v>1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403</v>
      </c>
      <c r="C9" s="97" t="s">
        <v>404</v>
      </c>
      <c r="D9" s="98" t="s">
        <v>230</v>
      </c>
      <c r="E9" s="99">
        <v>1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405</v>
      </c>
      <c r="C10" s="97" t="s">
        <v>406</v>
      </c>
      <c r="D10" s="98" t="s">
        <v>407</v>
      </c>
      <c r="E10" s="99">
        <v>1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399</v>
      </c>
      <c r="C11" s="116" t="s">
        <v>400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408</v>
      </c>
      <c r="C12" s="88" t="s">
        <v>409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410</v>
      </c>
      <c r="C13" s="97" t="s">
        <v>411</v>
      </c>
      <c r="D13" s="98" t="s">
        <v>230</v>
      </c>
      <c r="E13" s="99">
        <v>5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412</v>
      </c>
      <c r="C14" s="97" t="s">
        <v>413</v>
      </c>
      <c r="D14" s="98" t="s">
        <v>230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414</v>
      </c>
      <c r="C15" s="97" t="s">
        <v>415</v>
      </c>
      <c r="D15" s="98" t="s">
        <v>230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416</v>
      </c>
      <c r="C16" s="97" t="s">
        <v>417</v>
      </c>
      <c r="D16" s="98" t="s">
        <v>54</v>
      </c>
      <c r="E16" s="99">
        <v>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408</v>
      </c>
      <c r="C17" s="116" t="s">
        <v>409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418</v>
      </c>
      <c r="C18" s="88" t="s">
        <v>419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420</v>
      </c>
      <c r="C19" s="97" t="s">
        <v>421</v>
      </c>
      <c r="D19" s="98" t="s">
        <v>54</v>
      </c>
      <c r="E19" s="99">
        <v>6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422</v>
      </c>
      <c r="C20" s="97" t="s">
        <v>423</v>
      </c>
      <c r="D20" s="98" t="s">
        <v>54</v>
      </c>
      <c r="E20" s="99">
        <v>50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424</v>
      </c>
      <c r="C21" s="97" t="s">
        <v>425</v>
      </c>
      <c r="D21" s="98" t="s">
        <v>54</v>
      </c>
      <c r="E21" s="99">
        <v>40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426</v>
      </c>
      <c r="C22" s="97" t="s">
        <v>427</v>
      </c>
      <c r="D22" s="98" t="s">
        <v>54</v>
      </c>
      <c r="E22" s="99">
        <v>20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428</v>
      </c>
      <c r="C23" s="97" t="s">
        <v>429</v>
      </c>
      <c r="D23" s="98" t="s">
        <v>54</v>
      </c>
      <c r="E23" s="99">
        <v>20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430</v>
      </c>
      <c r="C24" s="97" t="s">
        <v>431</v>
      </c>
      <c r="D24" s="98" t="s">
        <v>230</v>
      </c>
      <c r="E24" s="99">
        <v>22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418</v>
      </c>
      <c r="C25" s="116" t="s">
        <v>419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432</v>
      </c>
      <c r="C26" s="88" t="s">
        <v>433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434</v>
      </c>
      <c r="C27" s="97" t="s">
        <v>435</v>
      </c>
      <c r="D27" s="98" t="s">
        <v>230</v>
      </c>
      <c r="E27" s="99">
        <v>1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436</v>
      </c>
      <c r="C28" s="97" t="s">
        <v>437</v>
      </c>
      <c r="D28" s="98" t="s">
        <v>230</v>
      </c>
      <c r="E28" s="99">
        <v>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438</v>
      </c>
      <c r="C29" s="97" t="s">
        <v>439</v>
      </c>
      <c r="D29" s="98" t="s">
        <v>230</v>
      </c>
      <c r="E29" s="99">
        <v>1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440</v>
      </c>
      <c r="C30" s="97" t="s">
        <v>441</v>
      </c>
      <c r="D30" s="98" t="s">
        <v>230</v>
      </c>
      <c r="E30" s="99">
        <v>2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442</v>
      </c>
      <c r="C31" s="97" t="s">
        <v>443</v>
      </c>
      <c r="D31" s="98" t="s">
        <v>230</v>
      </c>
      <c r="E31" s="99">
        <v>1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432</v>
      </c>
      <c r="C32" s="116" t="s">
        <v>433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444</v>
      </c>
      <c r="C33" s="88" t="s">
        <v>445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446</v>
      </c>
      <c r="C34" s="97" t="s">
        <v>447</v>
      </c>
      <c r="D34" s="98" t="s">
        <v>230</v>
      </c>
      <c r="E34" s="99">
        <v>2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448</v>
      </c>
      <c r="C35" s="97" t="s">
        <v>449</v>
      </c>
      <c r="D35" s="98" t="s">
        <v>230</v>
      </c>
      <c r="E35" s="99">
        <v>1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450</v>
      </c>
      <c r="C36" s="97" t="s">
        <v>451</v>
      </c>
      <c r="D36" s="98" t="s">
        <v>230</v>
      </c>
      <c r="E36" s="99">
        <v>2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444</v>
      </c>
      <c r="C37" s="116" t="s">
        <v>445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452</v>
      </c>
      <c r="C38" s="88" t="s">
        <v>453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454</v>
      </c>
      <c r="C39" s="97" t="s">
        <v>455</v>
      </c>
      <c r="D39" s="98" t="s">
        <v>279</v>
      </c>
      <c r="E39" s="99">
        <v>0.5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456</v>
      </c>
      <c r="C40" s="97" t="s">
        <v>457</v>
      </c>
      <c r="D40" s="98" t="s">
        <v>279</v>
      </c>
      <c r="E40" s="99">
        <v>8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458</v>
      </c>
      <c r="C41" s="97" t="s">
        <v>459</v>
      </c>
      <c r="D41" s="98" t="s">
        <v>279</v>
      </c>
      <c r="E41" s="99">
        <v>2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460</v>
      </c>
      <c r="C42" s="97" t="s">
        <v>461</v>
      </c>
      <c r="D42" s="98" t="s">
        <v>279</v>
      </c>
      <c r="E42" s="99">
        <v>2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462</v>
      </c>
      <c r="C43" s="97" t="s">
        <v>463</v>
      </c>
      <c r="D43" s="98" t="s">
        <v>407</v>
      </c>
      <c r="E43" s="99">
        <v>1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464</v>
      </c>
      <c r="C44" s="97" t="s">
        <v>465</v>
      </c>
      <c r="D44" s="98" t="s">
        <v>279</v>
      </c>
      <c r="E44" s="99">
        <v>4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452</v>
      </c>
      <c r="C45" s="116" t="s">
        <v>453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A99" s="135"/>
      <c r="B99" s="135"/>
    </row>
    <row r="100" spans="1:7" x14ac:dyDescent="0.2">
      <c r="C100" s="136"/>
      <c r="D100" s="136"/>
      <c r="E100" s="137"/>
      <c r="F100" s="136"/>
      <c r="G100" s="138"/>
    </row>
    <row r="101" spans="1:7" x14ac:dyDescent="0.2">
      <c r="A101" s="135"/>
      <c r="B101" s="135"/>
    </row>
    <row r="1018" spans="1:7" x14ac:dyDescent="0.2">
      <c r="A1018" s="139"/>
      <c r="B1018" s="140"/>
      <c r="C1018" s="141" t="s">
        <v>33</v>
      </c>
      <c r="D1018" s="142"/>
      <c r="F1018" s="80"/>
      <c r="G1018" s="107">
        <v>100000</v>
      </c>
    </row>
    <row r="1019" spans="1:7" x14ac:dyDescent="0.2">
      <c r="A1019" s="139"/>
      <c r="B1019" s="140"/>
      <c r="C1019" s="141" t="s">
        <v>34</v>
      </c>
      <c r="D1019" s="142"/>
      <c r="F1019" s="80"/>
      <c r="G1019" s="107">
        <v>100000</v>
      </c>
    </row>
    <row r="1020" spans="1:7" x14ac:dyDescent="0.2">
      <c r="A1020" s="139"/>
      <c r="B1020" s="140"/>
      <c r="C1020" s="141" t="s">
        <v>35</v>
      </c>
      <c r="D1020" s="142"/>
      <c r="F1020" s="80"/>
      <c r="G1020" s="107">
        <v>100000</v>
      </c>
    </row>
    <row r="1021" spans="1:7" x14ac:dyDescent="0.2">
      <c r="A1021" s="139"/>
      <c r="B1021" s="140"/>
      <c r="C1021" s="141" t="s">
        <v>36</v>
      </c>
      <c r="D1021" s="142"/>
      <c r="F1021" s="80"/>
      <c r="G1021" s="107">
        <v>100000</v>
      </c>
    </row>
    <row r="1022" spans="1:7" x14ac:dyDescent="0.2">
      <c r="A1022" s="139"/>
      <c r="B1022" s="140"/>
      <c r="C1022" s="141" t="s">
        <v>37</v>
      </c>
      <c r="D1022" s="142"/>
      <c r="F1022" s="80"/>
      <c r="G1022" s="107">
        <v>100000</v>
      </c>
    </row>
    <row r="1023" spans="1:7" x14ac:dyDescent="0.2">
      <c r="A1023" s="139"/>
      <c r="B1023" s="140"/>
      <c r="C1023" s="141" t="s">
        <v>38</v>
      </c>
      <c r="D1023" s="142"/>
      <c r="F1023" s="80"/>
      <c r="G1023" s="107">
        <v>100000</v>
      </c>
    </row>
    <row r="1024" spans="1:7" x14ac:dyDescent="0.2">
      <c r="A1024" s="139"/>
      <c r="B1024" s="140"/>
      <c r="C1024" s="141" t="s">
        <v>39</v>
      </c>
      <c r="D1024" s="142"/>
      <c r="F1024" s="80"/>
      <c r="G1024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6"/>
  <sheetViews>
    <sheetView showGridLines="0" showZeros="0" tabSelected="1" topLeftCell="A4" zoomScaleNormal="100" workbookViewId="0">
      <selection activeCell="E12" sqref="E1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485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467</v>
      </c>
      <c r="C7" s="88" t="s">
        <v>468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469</v>
      </c>
      <c r="C8" s="97" t="s">
        <v>470</v>
      </c>
      <c r="D8" s="98" t="s">
        <v>230</v>
      </c>
      <c r="E8" s="99">
        <v>4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471</v>
      </c>
      <c r="C9" s="97" t="s">
        <v>472</v>
      </c>
      <c r="D9" s="98" t="s">
        <v>54</v>
      </c>
      <c r="E9" s="99">
        <v>3.2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473</v>
      </c>
      <c r="C10" s="97" t="s">
        <v>474</v>
      </c>
      <c r="D10" s="98" t="s">
        <v>54</v>
      </c>
      <c r="E10" s="99">
        <v>2.6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475</v>
      </c>
      <c r="C11" s="97" t="s">
        <v>476</v>
      </c>
      <c r="D11" s="98" t="s">
        <v>54</v>
      </c>
      <c r="E11" s="99">
        <v>3.6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467</v>
      </c>
      <c r="C12" s="116" t="s">
        <v>468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477</v>
      </c>
      <c r="C13" s="88" t="s">
        <v>478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479</v>
      </c>
      <c r="C14" s="97" t="s">
        <v>480</v>
      </c>
      <c r="D14" s="98" t="s">
        <v>333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481</v>
      </c>
      <c r="C15" s="97" t="s">
        <v>482</v>
      </c>
      <c r="D15" s="98" t="s">
        <v>333</v>
      </c>
      <c r="E15" s="99">
        <v>1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483</v>
      </c>
      <c r="C16" s="97" t="s">
        <v>484</v>
      </c>
      <c r="D16" s="98" t="s">
        <v>333</v>
      </c>
      <c r="E16" s="99">
        <v>1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477</v>
      </c>
      <c r="C17" s="116" t="s">
        <v>478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A71" s="135"/>
      <c r="B71" s="135"/>
    </row>
    <row r="72" spans="1:7" x14ac:dyDescent="0.2">
      <c r="C72" s="136"/>
      <c r="D72" s="136"/>
      <c r="E72" s="137"/>
      <c r="F72" s="136"/>
      <c r="G72" s="138"/>
    </row>
    <row r="73" spans="1:7" x14ac:dyDescent="0.2">
      <c r="A73" s="135"/>
      <c r="B73" s="135"/>
    </row>
    <row r="990" spans="1:7" x14ac:dyDescent="0.2">
      <c r="A990" s="139"/>
      <c r="B990" s="140"/>
      <c r="C990" s="141" t="s">
        <v>33</v>
      </c>
      <c r="D990" s="142"/>
      <c r="F990" s="80"/>
      <c r="G990" s="107">
        <v>100000</v>
      </c>
    </row>
    <row r="991" spans="1:7" x14ac:dyDescent="0.2">
      <c r="A991" s="139"/>
      <c r="B991" s="140"/>
      <c r="C991" s="141" t="s">
        <v>34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35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36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37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38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39</v>
      </c>
      <c r="D996" s="142"/>
      <c r="F996" s="80"/>
      <c r="G99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999"/>
  <sheetViews>
    <sheetView showGridLines="0" showZeros="0" zoomScaleNormal="100" workbookViewId="0">
      <selection activeCell="F19" sqref="F8:F1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514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486</v>
      </c>
      <c r="C7" s="88" t="s">
        <v>487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488</v>
      </c>
      <c r="C8" s="97" t="s">
        <v>489</v>
      </c>
      <c r="D8" s="98" t="s">
        <v>490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491</v>
      </c>
      <c r="C9" s="97" t="s">
        <v>492</v>
      </c>
      <c r="D9" s="98" t="s">
        <v>490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493</v>
      </c>
      <c r="C10" s="97" t="s">
        <v>494</v>
      </c>
      <c r="D10" s="98" t="s">
        <v>490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495</v>
      </c>
      <c r="C11" s="97" t="s">
        <v>496</v>
      </c>
      <c r="D11" s="98" t="s">
        <v>490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497</v>
      </c>
      <c r="C12" s="97" t="s">
        <v>498</v>
      </c>
      <c r="D12" s="98" t="s">
        <v>490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499</v>
      </c>
      <c r="C13" s="97" t="s">
        <v>500</v>
      </c>
      <c r="D13" s="98" t="s">
        <v>490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501</v>
      </c>
      <c r="C14" s="97" t="s">
        <v>502</v>
      </c>
      <c r="D14" s="98" t="s">
        <v>490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503</v>
      </c>
      <c r="C15" s="97" t="s">
        <v>504</v>
      </c>
      <c r="D15" s="98" t="s">
        <v>505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506</v>
      </c>
      <c r="C16" s="97" t="s">
        <v>507</v>
      </c>
      <c r="D16" s="98" t="s">
        <v>505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508</v>
      </c>
      <c r="C17" s="97" t="s">
        <v>509</v>
      </c>
      <c r="D17" s="98" t="s">
        <v>490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510</v>
      </c>
      <c r="C18" s="97" t="s">
        <v>511</v>
      </c>
      <c r="D18" s="98" t="s">
        <v>490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512</v>
      </c>
      <c r="C19" s="97" t="s">
        <v>513</v>
      </c>
      <c r="D19" s="98" t="s">
        <v>505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486</v>
      </c>
      <c r="C20" s="116" t="s">
        <v>487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A74" s="135"/>
      <c r="B74" s="135"/>
    </row>
    <row r="75" spans="1:7" x14ac:dyDescent="0.2">
      <c r="C75" s="136"/>
      <c r="D75" s="136"/>
      <c r="E75" s="137"/>
      <c r="F75" s="136"/>
      <c r="G75" s="138"/>
    </row>
    <row r="76" spans="1:7" x14ac:dyDescent="0.2">
      <c r="A76" s="135"/>
      <c r="B76" s="135"/>
    </row>
    <row r="993" spans="1:7" x14ac:dyDescent="0.2">
      <c r="A993" s="139"/>
      <c r="B993" s="140"/>
      <c r="C993" s="141" t="s">
        <v>33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34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35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36</v>
      </c>
      <c r="D996" s="142"/>
      <c r="F996" s="80"/>
      <c r="G996" s="107">
        <v>100000</v>
      </c>
    </row>
    <row r="997" spans="1:7" x14ac:dyDescent="0.2">
      <c r="A997" s="139"/>
      <c r="B997" s="140"/>
      <c r="C997" s="141" t="s">
        <v>37</v>
      </c>
      <c r="D997" s="142"/>
      <c r="F997" s="80"/>
      <c r="G997" s="107">
        <v>100000</v>
      </c>
    </row>
    <row r="998" spans="1:7" x14ac:dyDescent="0.2">
      <c r="A998" s="139"/>
      <c r="B998" s="140"/>
      <c r="C998" s="141" t="s">
        <v>38</v>
      </c>
      <c r="D998" s="142"/>
      <c r="F998" s="80"/>
      <c r="G998" s="107">
        <v>100000</v>
      </c>
    </row>
    <row r="999" spans="1:7" x14ac:dyDescent="0.2">
      <c r="A999" s="139"/>
      <c r="B999" s="140"/>
      <c r="C999" s="141" t="s">
        <v>39</v>
      </c>
      <c r="D999" s="142"/>
      <c r="F999" s="80"/>
      <c r="G999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A13 13.1 </vt:lpstr>
      <vt:lpstr>A13 13.4a </vt:lpstr>
      <vt:lpstr>A13 13.4b </vt:lpstr>
      <vt:lpstr>A13 13.4c </vt:lpstr>
      <vt:lpstr>A13 13.5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'A13 13.1 '!Názvy_tisku</vt:lpstr>
      <vt:lpstr>'A13 13.4a '!Názvy_tisku</vt:lpstr>
      <vt:lpstr>'A13 13.4b '!Názvy_tisku</vt:lpstr>
      <vt:lpstr>'A13 13.4c '!Názvy_tisku</vt:lpstr>
      <vt:lpstr>'A13 13.5 '!Názvy_tisku</vt:lpstr>
      <vt:lpstr>Stavba!Objednatel</vt:lpstr>
      <vt:lpstr>Stavba!Objekt</vt:lpstr>
      <vt:lpstr>'A13 13.1 '!Oblast_tisku</vt:lpstr>
      <vt:lpstr>'A13 13.4a '!Oblast_tisku</vt:lpstr>
      <vt:lpstr>'A13 13.4b '!Oblast_tisku</vt:lpstr>
      <vt:lpstr>'A13 13.4c '!Oblast_tisku</vt:lpstr>
      <vt:lpstr>'A13 13.5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'A13 13.4a '!SloupecCC</vt:lpstr>
      <vt:lpstr>'A13 13.4b '!SloupecCC</vt:lpstr>
      <vt:lpstr>'A13 13.4c '!SloupecCC</vt:lpstr>
      <vt:lpstr>'A13 13.5 '!SloupecCC</vt:lpstr>
      <vt:lpstr>SloupecCC</vt:lpstr>
      <vt:lpstr>'A13 13.4a '!SloupecCDH</vt:lpstr>
      <vt:lpstr>'A13 13.4b '!SloupecCDH</vt:lpstr>
      <vt:lpstr>'A13 13.4c '!SloupecCDH</vt:lpstr>
      <vt:lpstr>'A13 13.5 '!SloupecCDH</vt:lpstr>
      <vt:lpstr>SloupecCDH</vt:lpstr>
      <vt:lpstr>'A13 13.4a '!SloupecCisloPol</vt:lpstr>
      <vt:lpstr>'A13 13.4b '!SloupecCisloPol</vt:lpstr>
      <vt:lpstr>'A13 13.4c '!SloupecCisloPol</vt:lpstr>
      <vt:lpstr>'A13 13.5 '!SloupecCisloPol</vt:lpstr>
      <vt:lpstr>SloupecCisloPol</vt:lpstr>
      <vt:lpstr>'A13 13.4a '!SloupecCH</vt:lpstr>
      <vt:lpstr>'A13 13.4b '!SloupecCH</vt:lpstr>
      <vt:lpstr>'A13 13.4c '!SloupecCH</vt:lpstr>
      <vt:lpstr>'A13 13.5 '!SloupecCH</vt:lpstr>
      <vt:lpstr>SloupecCH</vt:lpstr>
      <vt:lpstr>'A13 13.4a '!SloupecJC</vt:lpstr>
      <vt:lpstr>'A13 13.4b '!SloupecJC</vt:lpstr>
      <vt:lpstr>'A13 13.4c '!SloupecJC</vt:lpstr>
      <vt:lpstr>'A13 13.5 '!SloupecJC</vt:lpstr>
      <vt:lpstr>SloupecJC</vt:lpstr>
      <vt:lpstr>'A13 13.4a '!SloupecJDH</vt:lpstr>
      <vt:lpstr>'A13 13.4b '!SloupecJDH</vt:lpstr>
      <vt:lpstr>'A13 13.4c '!SloupecJDH</vt:lpstr>
      <vt:lpstr>'A13 13.5 '!SloupecJDH</vt:lpstr>
      <vt:lpstr>SloupecJDH</vt:lpstr>
      <vt:lpstr>'A13 13.4a '!SloupecJDM</vt:lpstr>
      <vt:lpstr>'A13 13.4b '!SloupecJDM</vt:lpstr>
      <vt:lpstr>'A13 13.4c '!SloupecJDM</vt:lpstr>
      <vt:lpstr>'A13 13.5 '!SloupecJDM</vt:lpstr>
      <vt:lpstr>SloupecJDM</vt:lpstr>
      <vt:lpstr>'A13 13.4a '!SloupecJH</vt:lpstr>
      <vt:lpstr>'A13 13.4b '!SloupecJH</vt:lpstr>
      <vt:lpstr>'A13 13.4c '!SloupecJH</vt:lpstr>
      <vt:lpstr>'A13 13.5 '!SloupecJH</vt:lpstr>
      <vt:lpstr>SloupecJH</vt:lpstr>
      <vt:lpstr>'A13 13.4a '!SloupecMJ</vt:lpstr>
      <vt:lpstr>'A13 13.4b '!SloupecMJ</vt:lpstr>
      <vt:lpstr>'A13 13.4c '!SloupecMJ</vt:lpstr>
      <vt:lpstr>'A13 13.5 '!SloupecMJ</vt:lpstr>
      <vt:lpstr>SloupecMJ</vt:lpstr>
      <vt:lpstr>'A13 13.4a '!SloupecMnozstvi</vt:lpstr>
      <vt:lpstr>'A13 13.4b '!SloupecMnozstvi</vt:lpstr>
      <vt:lpstr>'A13 13.4c '!SloupecMnozstvi</vt:lpstr>
      <vt:lpstr>'A13 13.5 '!SloupecMnozstvi</vt:lpstr>
      <vt:lpstr>SloupecMnozstvi</vt:lpstr>
      <vt:lpstr>'A13 13.4a '!SloupecNazPol</vt:lpstr>
      <vt:lpstr>'A13 13.4b '!SloupecNazPol</vt:lpstr>
      <vt:lpstr>'A13 13.4c '!SloupecNazPol</vt:lpstr>
      <vt:lpstr>'A13 13.5 '!SloupecNazPol</vt:lpstr>
      <vt:lpstr>SloupecNazPol</vt:lpstr>
      <vt:lpstr>'A13 13.4a '!SloupecPC</vt:lpstr>
      <vt:lpstr>'A13 13.4b '!SloupecPC</vt:lpstr>
      <vt:lpstr>'A13 13.4c '!SloupecPC</vt:lpstr>
      <vt:lpstr>'A13 13.5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Jakub Burý</cp:lastModifiedBy>
  <dcterms:created xsi:type="dcterms:W3CDTF">2022-08-12T08:56:48Z</dcterms:created>
  <dcterms:modified xsi:type="dcterms:W3CDTF">2023-04-04T12:59:49Z</dcterms:modified>
</cp:coreProperties>
</file>