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jakubb50-my.sharepoint.com/personal/jakub_jakubb50_onmicrosoft_com/Documents/Projekty/2022/06-22-Kroměříž - DD Erbenovo nábřeží - koupelny/Výkaz soutěž dotazy/"/>
    </mc:Choice>
  </mc:AlternateContent>
  <xr:revisionPtr revIDLastSave="125" documentId="11_03752B1A5F39D2B769898B368E2A24707730440D" xr6:coauthVersionLast="47" xr6:coauthVersionMax="47" xr10:uidLastSave="{4928DC12-7761-4596-8B0D-6D0C1F2CEF45}"/>
  <bookViews>
    <workbookView xWindow="-120" yWindow="-120" windowWidth="38640" windowHeight="21240" xr2:uid="{00000000-000D-0000-FFFF-FFFF00000000}"/>
  </bookViews>
  <sheets>
    <sheet name="Stavba" sheetId="1" r:id="rId1"/>
    <sheet name="A12 12.1 " sheetId="2" r:id="rId2"/>
    <sheet name="A12 12.4a " sheetId="3" r:id="rId3"/>
    <sheet name="A12 12.4b " sheetId="4" r:id="rId4"/>
    <sheet name="A12 12.4c " sheetId="5" r:id="rId5"/>
    <sheet name="A12 12.5 " sheetId="6" r:id="rId6"/>
  </sheets>
  <definedNames>
    <definedName name="AAA" localSheetId="2">'A12 12.4a '!#REF!</definedName>
    <definedName name="AAA" localSheetId="3">'A12 12.4b '!#REF!</definedName>
    <definedName name="AAA" localSheetId="4">'A12 12.4c '!#REF!</definedName>
    <definedName name="AAA" localSheetId="5">'A12 12.5 '!#REF!</definedName>
    <definedName name="AAA">'A12 12.1 '!#REF!</definedName>
    <definedName name="cisloobjektu">#REF!</definedName>
    <definedName name="CisloStavby" localSheetId="0">Stavba!$D$5</definedName>
    <definedName name="cislostavby">#REF!</definedName>
    <definedName name="dadresa" localSheetId="0">Stavba!$D$8</definedName>
    <definedName name="dadresa">#REF!</definedName>
    <definedName name="Datum">#REF!</definedName>
    <definedName name="DIČ" localSheetId="0">Stavba!$J$8</definedName>
    <definedName name="DIČ">#REF!</definedName>
    <definedName name="Dil">#REF!</definedName>
    <definedName name="dmisto" localSheetId="0">Stavba!$D$9</definedName>
    <definedName name="dmisto">#REF!</definedName>
    <definedName name="Dodavka">#REF!</definedName>
    <definedName name="Dodavka0" localSheetId="2">'A12 12.4a '!#REF!</definedName>
    <definedName name="Dodavka0" localSheetId="3">'A12 12.4b '!#REF!</definedName>
    <definedName name="Dodavka0" localSheetId="4">'A12 12.4c '!#REF!</definedName>
    <definedName name="Dodavka0" localSheetId="5">'A12 12.5 '!#REF!</definedName>
    <definedName name="Dodavka0">'A12 12.1 '!#REF!</definedName>
    <definedName name="dpsc" localSheetId="0">Stavba!$C$9</definedName>
    <definedName name="dpsc">#REF!</definedName>
    <definedName name="HSV">#REF!</definedName>
    <definedName name="HSV_" localSheetId="2">'A12 12.4a '!#REF!</definedName>
    <definedName name="HSV_" localSheetId="3">'A12 12.4b '!#REF!</definedName>
    <definedName name="HSV_" localSheetId="4">'A12 12.4c '!#REF!</definedName>
    <definedName name="HSV_" localSheetId="5">'A12 12.5 '!#REF!</definedName>
    <definedName name="HSV_">'A12 12.1 '!#REF!</definedName>
    <definedName name="HSV0" localSheetId="2">'A12 12.4a '!#REF!</definedName>
    <definedName name="HSV0" localSheetId="3">'A12 12.4b '!#REF!</definedName>
    <definedName name="HSV0" localSheetId="4">'A12 12.4c '!#REF!</definedName>
    <definedName name="HSV0" localSheetId="5">'A12 12.5 '!#REF!</definedName>
    <definedName name="HSV0">'A12 12.1 '!#REF!</definedName>
    <definedName name="HZS">#REF!</definedName>
    <definedName name="HZS0" localSheetId="2">'A12 12.4a '!#REF!</definedName>
    <definedName name="HZS0" localSheetId="3">'A12 12.4b '!#REF!</definedName>
    <definedName name="HZS0" localSheetId="4">'A12 12.4c '!#REF!</definedName>
    <definedName name="HZS0" localSheetId="5">'A12 12.5 '!#REF!</definedName>
    <definedName name="HZS0">'A12 12.1 '!#REF!</definedName>
    <definedName name="IČO" localSheetId="0">Stavba!$J$7</definedName>
    <definedName name="IČO">#REF!</definedName>
    <definedName name="JKSO">#REF!</definedName>
    <definedName name="MJ">#REF!</definedName>
    <definedName name="Mont">#REF!</definedName>
    <definedName name="Mont_" localSheetId="2">'A12 12.4a '!#REF!</definedName>
    <definedName name="Mont_" localSheetId="3">'A12 12.4b '!#REF!</definedName>
    <definedName name="Mont_" localSheetId="4">'A12 12.4c '!#REF!</definedName>
    <definedName name="Mont_" localSheetId="5">'A12 12.5 '!#REF!</definedName>
    <definedName name="Mont_">'A12 12.1 '!#REF!</definedName>
    <definedName name="Montaz0" localSheetId="2">'A12 12.4a '!#REF!</definedName>
    <definedName name="Montaz0" localSheetId="3">'A12 12.4b '!#REF!</definedName>
    <definedName name="Montaz0" localSheetId="4">'A12 12.4c '!#REF!</definedName>
    <definedName name="Montaz0" localSheetId="5">'A12 12.5 '!#REF!</definedName>
    <definedName name="Montaz0">'A12 12.1 '!#REF!</definedName>
    <definedName name="NazevDilu">#REF!</definedName>
    <definedName name="NazevObjektu" localSheetId="0">Stavba!$C$29</definedName>
    <definedName name="nazevobjektu">#REF!</definedName>
    <definedName name="NazevStavby" localSheetId="0">Stavba!$E$5</definedName>
    <definedName name="nazevstavby">#REF!</definedName>
    <definedName name="_xlnm.Print_Titles" localSheetId="1">'A12 12.1 '!$1:$6</definedName>
    <definedName name="_xlnm.Print_Titles" localSheetId="2">'A12 12.4a '!$1:$6</definedName>
    <definedName name="_xlnm.Print_Titles" localSheetId="3">'A12 12.4b '!$1:$6</definedName>
    <definedName name="_xlnm.Print_Titles" localSheetId="4">'A12 12.4c '!$1:$6</definedName>
    <definedName name="_xlnm.Print_Titles" localSheetId="5">'A12 12.5 '!$1:$6</definedName>
    <definedName name="Objednatel" localSheetId="0">Stavba!$D$11</definedName>
    <definedName name="Objednatel">#REF!</definedName>
    <definedName name="Objekt" localSheetId="0">Stavba!$B$29</definedName>
    <definedName name="Objekt">#REF!</definedName>
    <definedName name="_xlnm.Print_Area" localSheetId="1">'A12 12.1 '!$A$1:$K$334</definedName>
    <definedName name="_xlnm.Print_Area" localSheetId="2">'A12 12.4a '!$A$1:$K$106</definedName>
    <definedName name="_xlnm.Print_Area" localSheetId="3">'A12 12.4b '!$A$1:$K$46</definedName>
    <definedName name="_xlnm.Print_Area" localSheetId="4">'A12 12.4c '!$A$1:$K$19</definedName>
    <definedName name="_xlnm.Print_Area" localSheetId="5">'A12 12.5 '!$A$1:$K$22</definedName>
    <definedName name="_xlnm.Print_Area" localSheetId="0">Stavba!$A$1:$I$46</definedName>
    <definedName name="odic" localSheetId="0">Stavba!$J$12</definedName>
    <definedName name="odic">#REF!</definedName>
    <definedName name="oico" localSheetId="0">Stavba!$J$11</definedName>
    <definedName name="oico">#REF!</definedName>
    <definedName name="omisto" localSheetId="0">Stavba!$D$13</definedName>
    <definedName name="omisto">#REF!</definedName>
    <definedName name="onazev" localSheetId="0">Stavba!$D$12</definedName>
    <definedName name="onazev">#REF!</definedName>
    <definedName name="opsc" localSheetId="0">Stavba!$C$13</definedName>
    <definedName name="opsc">#REF!</definedName>
    <definedName name="PocetMJ">#REF!</definedName>
    <definedName name="Poznamka">#REF!</definedName>
    <definedName name="Projektant">#REF!</definedName>
    <definedName name="PSV">#REF!</definedName>
    <definedName name="PSV_" localSheetId="2">'A12 12.4a '!#REF!</definedName>
    <definedName name="PSV_" localSheetId="3">'A12 12.4b '!#REF!</definedName>
    <definedName name="PSV_" localSheetId="4">'A12 12.4c '!#REF!</definedName>
    <definedName name="PSV_" localSheetId="5">'A12 12.5 '!#REF!</definedName>
    <definedName name="PSV_">'A12 12.1 '!#REF!</definedName>
    <definedName name="PSV0" localSheetId="2">'A12 12.4a '!#REF!</definedName>
    <definedName name="PSV0" localSheetId="3">'A12 12.4b '!#REF!</definedName>
    <definedName name="PSV0" localSheetId="4">'A12 12.4c '!#REF!</definedName>
    <definedName name="PSV0" localSheetId="5">'A12 12.5 '!#REF!</definedName>
    <definedName name="PSV0">'A12 12.1 '!#REF!</definedName>
    <definedName name="SazbaDPH1">Stavba!$D$19</definedName>
    <definedName name="SazbaDPH2">Stavba!$D$21</definedName>
    <definedName name="SloupecCC" localSheetId="2">'A12 12.4a '!$G$6</definedName>
    <definedName name="SloupecCC" localSheetId="3">'A12 12.4b '!$G$6</definedName>
    <definedName name="SloupecCC" localSheetId="4">'A12 12.4c '!$G$6</definedName>
    <definedName name="SloupecCC" localSheetId="5">'A12 12.5 '!$G$6</definedName>
    <definedName name="SloupecCC">'A12 12.1 '!$G$6</definedName>
    <definedName name="SloupecCDH" localSheetId="2">'A12 12.4a '!$K$6</definedName>
    <definedName name="SloupecCDH" localSheetId="3">'A12 12.4b '!$K$6</definedName>
    <definedName name="SloupecCDH" localSheetId="4">'A12 12.4c '!$K$6</definedName>
    <definedName name="SloupecCDH" localSheetId="5">'A12 12.5 '!$K$6</definedName>
    <definedName name="SloupecCDH">'A12 12.1 '!$K$6</definedName>
    <definedName name="SloupecCisloPol" localSheetId="2">'A12 12.4a '!$B$6</definedName>
    <definedName name="SloupecCisloPol" localSheetId="3">'A12 12.4b '!$B$6</definedName>
    <definedName name="SloupecCisloPol" localSheetId="4">'A12 12.4c '!$B$6</definedName>
    <definedName name="SloupecCisloPol" localSheetId="5">'A12 12.5 '!$B$6</definedName>
    <definedName name="SloupecCisloPol">'A12 12.1 '!$B$6</definedName>
    <definedName name="SloupecCH" localSheetId="2">'A12 12.4a '!$I$6</definedName>
    <definedName name="SloupecCH" localSheetId="3">'A12 12.4b '!$I$6</definedName>
    <definedName name="SloupecCH" localSheetId="4">'A12 12.4c '!$I$6</definedName>
    <definedName name="SloupecCH" localSheetId="5">'A12 12.5 '!$I$6</definedName>
    <definedName name="SloupecCH">'A12 12.1 '!$I$6</definedName>
    <definedName name="SloupecJC" localSheetId="2">'A12 12.4a '!$F$6</definedName>
    <definedName name="SloupecJC" localSheetId="3">'A12 12.4b '!$F$6</definedName>
    <definedName name="SloupecJC" localSheetId="4">'A12 12.4c '!$F$6</definedName>
    <definedName name="SloupecJC" localSheetId="5">'A12 12.5 '!$F$6</definedName>
    <definedName name="SloupecJC">'A12 12.1 '!$F$6</definedName>
    <definedName name="SloupecJDH" localSheetId="2">'A12 12.4a '!$J$6</definedName>
    <definedName name="SloupecJDH" localSheetId="3">'A12 12.4b '!$J$6</definedName>
    <definedName name="SloupecJDH" localSheetId="4">'A12 12.4c '!$J$6</definedName>
    <definedName name="SloupecJDH" localSheetId="5">'A12 12.5 '!$J$6</definedName>
    <definedName name="SloupecJDH">'A12 12.1 '!$J$6</definedName>
    <definedName name="SloupecJDM" localSheetId="2">'A12 12.4a '!$J$6</definedName>
    <definedName name="SloupecJDM" localSheetId="3">'A12 12.4b '!$J$6</definedName>
    <definedName name="SloupecJDM" localSheetId="4">'A12 12.4c '!$J$6</definedName>
    <definedName name="SloupecJDM" localSheetId="5">'A12 12.5 '!$J$6</definedName>
    <definedName name="SloupecJDM">'A12 12.1 '!$J$6</definedName>
    <definedName name="SloupecJH" localSheetId="2">'A12 12.4a '!$H$6</definedName>
    <definedName name="SloupecJH" localSheetId="3">'A12 12.4b '!$H$6</definedName>
    <definedName name="SloupecJH" localSheetId="4">'A12 12.4c '!$H$6</definedName>
    <definedName name="SloupecJH" localSheetId="5">'A12 12.5 '!$H$6</definedName>
    <definedName name="SloupecJH">'A12 12.1 '!$H$6</definedName>
    <definedName name="SloupecMJ" localSheetId="2">'A12 12.4a '!$D$6</definedName>
    <definedName name="SloupecMJ" localSheetId="3">'A12 12.4b '!$D$6</definedName>
    <definedName name="SloupecMJ" localSheetId="4">'A12 12.4c '!$D$6</definedName>
    <definedName name="SloupecMJ" localSheetId="5">'A12 12.5 '!$D$6</definedName>
    <definedName name="SloupecMJ">'A12 12.1 '!$D$6</definedName>
    <definedName name="SloupecMnozstvi" localSheetId="2">'A12 12.4a '!$E$6</definedName>
    <definedName name="SloupecMnozstvi" localSheetId="3">'A12 12.4b '!$E$6</definedName>
    <definedName name="SloupecMnozstvi" localSheetId="4">'A12 12.4c '!$E$6</definedName>
    <definedName name="SloupecMnozstvi" localSheetId="5">'A12 12.5 '!$E$6</definedName>
    <definedName name="SloupecMnozstvi">'A12 12.1 '!$E$6</definedName>
    <definedName name="SloupecNazPol" localSheetId="2">'A12 12.4a '!$C$6</definedName>
    <definedName name="SloupecNazPol" localSheetId="3">'A12 12.4b '!$C$6</definedName>
    <definedName name="SloupecNazPol" localSheetId="4">'A12 12.4c '!$C$6</definedName>
    <definedName name="SloupecNazPol" localSheetId="5">'A12 12.5 '!$C$6</definedName>
    <definedName name="SloupecNazPol">'A12 12.1 '!$C$6</definedName>
    <definedName name="SloupecPC" localSheetId="2">'A12 12.4a '!$A$6</definedName>
    <definedName name="SloupecPC" localSheetId="3">'A12 12.4b '!$A$6</definedName>
    <definedName name="SloupecPC" localSheetId="4">'A12 12.4c '!$A$6</definedName>
    <definedName name="SloupecPC" localSheetId="5">'A12 12.5 '!$A$6</definedName>
    <definedName name="SloupecPC">'A12 12.1 '!$A$6</definedName>
    <definedName name="solver_lin" localSheetId="1" hidden="1">0</definedName>
    <definedName name="solver_lin" localSheetId="2" hidden="1">0</definedName>
    <definedName name="solver_lin" localSheetId="3" hidden="1">0</definedName>
    <definedName name="solver_lin" localSheetId="4" hidden="1">0</definedName>
    <definedName name="solver_lin" localSheetId="5" hidden="1">0</definedName>
    <definedName name="solver_num" localSheetId="1" hidden="1">0</definedName>
    <definedName name="solver_num" localSheetId="2" hidden="1">0</definedName>
    <definedName name="solver_num" localSheetId="3" hidden="1">0</definedName>
    <definedName name="solver_num" localSheetId="4" hidden="1">0</definedName>
    <definedName name="solver_num" localSheetId="5" hidden="1">0</definedName>
    <definedName name="solver_opt" localSheetId="1" hidden="1">'A12 12.1 '!#REF!</definedName>
    <definedName name="solver_opt" localSheetId="2" hidden="1">'A12 12.4a '!#REF!</definedName>
    <definedName name="solver_opt" localSheetId="3" hidden="1">'A12 12.4b '!#REF!</definedName>
    <definedName name="solver_opt" localSheetId="4" hidden="1">'A12 12.4c '!#REF!</definedName>
    <definedName name="solver_opt" localSheetId="5" hidden="1">'A12 12.5 '!#REF!</definedName>
    <definedName name="solver_typ" localSheetId="1" hidden="1">1</definedName>
    <definedName name="solver_typ" localSheetId="2" hidden="1">1</definedName>
    <definedName name="solver_typ" localSheetId="3" hidden="1">1</definedName>
    <definedName name="solver_typ" localSheetId="4" hidden="1">1</definedName>
    <definedName name="solver_typ" localSheetId="5" hidden="1">1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tavbaCelkem" localSheetId="0">Stavba!$F$36</definedName>
    <definedName name="StavbaCelkem">#REF!</definedName>
    <definedName name="Typ" localSheetId="2">'A12 12.4a '!#REF!</definedName>
    <definedName name="Typ" localSheetId="3">'A12 12.4b '!#REF!</definedName>
    <definedName name="Typ" localSheetId="4">'A12 12.4c '!#REF!</definedName>
    <definedName name="Typ" localSheetId="5">'A12 12.5 '!#REF!</definedName>
    <definedName name="Typ">'A12 12.1 '!#REF!</definedName>
    <definedName name="VRN" localSheetId="2">'A12 12.4a '!#REF!</definedName>
    <definedName name="VRN" localSheetId="3">'A12 12.4b '!#REF!</definedName>
    <definedName name="VRN" localSheetId="4">'A12 12.4c '!#REF!</definedName>
    <definedName name="VRN" localSheetId="5">'A12 12.5 '!#REF!</definedName>
    <definedName name="VRN">'A12 12.1 '!#REF!</definedName>
    <definedName name="VRNKc">#REF!</definedName>
    <definedName name="VRNNazev" localSheetId="2">'A12 12.4a '!#REF!</definedName>
    <definedName name="VRNNazev" localSheetId="3">'A12 12.4b '!#REF!</definedName>
    <definedName name="VRNNazev" localSheetId="4">'A12 12.4c '!#REF!</definedName>
    <definedName name="VRNNazev" localSheetId="5">'A12 12.5 '!#REF!</definedName>
    <definedName name="VRNNazev">'A12 12.1 '!#REF!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 localSheetId="0">Stavba!$D$7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2" l="1"/>
  <c r="G17" i="2"/>
  <c r="G22" i="2"/>
  <c r="G31" i="2"/>
  <c r="Z31" i="2" s="1"/>
  <c r="G33" i="2"/>
  <c r="G42" i="2"/>
  <c r="G51" i="2"/>
  <c r="G60" i="2"/>
  <c r="G67" i="2"/>
  <c r="G72" i="2"/>
  <c r="G77" i="2"/>
  <c r="G82" i="2"/>
  <c r="G84" i="2"/>
  <c r="G89" i="2"/>
  <c r="G94" i="2"/>
  <c r="G99" i="2"/>
  <c r="G101" i="2"/>
  <c r="G110" i="2"/>
  <c r="G115" i="2"/>
  <c r="G120" i="2"/>
  <c r="G122" i="2"/>
  <c r="G131" i="2"/>
  <c r="G133" i="2"/>
  <c r="G142" i="2"/>
  <c r="G147" i="2"/>
  <c r="G152" i="2"/>
  <c r="G157" i="2"/>
  <c r="G162" i="2"/>
  <c r="G167" i="2"/>
  <c r="G174" i="2"/>
  <c r="G179" i="2"/>
  <c r="G186" i="2"/>
  <c r="G187" i="2" s="1"/>
  <c r="Z187" i="2" s="1"/>
  <c r="G189" i="2"/>
  <c r="G204" i="2"/>
  <c r="G207" i="2"/>
  <c r="G212" i="2"/>
  <c r="G217" i="2"/>
  <c r="G220" i="2"/>
  <c r="G225" i="2"/>
  <c r="Z225" i="2" s="1"/>
  <c r="G227" i="2"/>
  <c r="G232" i="2"/>
  <c r="G237" i="2"/>
  <c r="G239" i="2"/>
  <c r="G242" i="2"/>
  <c r="G247" i="2" s="1"/>
  <c r="Z247" i="2" s="1"/>
  <c r="G249" i="2"/>
  <c r="G254" i="2"/>
  <c r="G267" i="2"/>
  <c r="G269" i="2"/>
  <c r="G271" i="2"/>
  <c r="G273" i="2"/>
  <c r="G276" i="2"/>
  <c r="G289" i="2" s="1"/>
  <c r="Z289" i="2" s="1"/>
  <c r="G277" i="2"/>
  <c r="G282" i="2"/>
  <c r="G291" i="2"/>
  <c r="G304" i="2"/>
  <c r="G307" i="2"/>
  <c r="G312" i="2"/>
  <c r="G317" i="2"/>
  <c r="G324" i="2"/>
  <c r="G325" i="2"/>
  <c r="G326" i="2"/>
  <c r="G327" i="2"/>
  <c r="G328" i="2"/>
  <c r="G329" i="2"/>
  <c r="G330" i="2"/>
  <c r="G331" i="2"/>
  <c r="C35" i="1"/>
  <c r="C34" i="1"/>
  <c r="C33" i="1"/>
  <c r="C32" i="1"/>
  <c r="C31" i="1"/>
  <c r="I8" i="2"/>
  <c r="K8" i="2"/>
  <c r="BD9" i="2"/>
  <c r="BD10" i="2"/>
  <c r="BD11" i="2"/>
  <c r="BD12" i="2"/>
  <c r="BD13" i="2"/>
  <c r="BD14" i="2"/>
  <c r="BD15" i="2"/>
  <c r="BD16" i="2"/>
  <c r="I17" i="2"/>
  <c r="K17" i="2"/>
  <c r="BD18" i="2"/>
  <c r="BD19" i="2"/>
  <c r="BD20" i="2"/>
  <c r="BD21" i="2"/>
  <c r="I22" i="2"/>
  <c r="K22" i="2"/>
  <c r="BD23" i="2"/>
  <c r="BD24" i="2"/>
  <c r="BD25" i="2"/>
  <c r="BD26" i="2"/>
  <c r="BD27" i="2"/>
  <c r="BD28" i="2"/>
  <c r="BD29" i="2"/>
  <c r="BD30" i="2"/>
  <c r="I33" i="2"/>
  <c r="K33" i="2"/>
  <c r="BD34" i="2"/>
  <c r="BD35" i="2"/>
  <c r="BD36" i="2"/>
  <c r="BD37" i="2"/>
  <c r="BD38" i="2"/>
  <c r="BD39" i="2"/>
  <c r="BD40" i="2"/>
  <c r="BD41" i="2"/>
  <c r="I42" i="2"/>
  <c r="K42" i="2"/>
  <c r="BD43" i="2"/>
  <c r="BD44" i="2"/>
  <c r="BD45" i="2"/>
  <c r="BD46" i="2"/>
  <c r="BD47" i="2"/>
  <c r="BD48" i="2"/>
  <c r="BD49" i="2"/>
  <c r="BD50" i="2"/>
  <c r="I51" i="2"/>
  <c r="K51" i="2"/>
  <c r="BD52" i="2"/>
  <c r="BD53" i="2"/>
  <c r="BD54" i="2"/>
  <c r="BD55" i="2"/>
  <c r="BD56" i="2"/>
  <c r="BD57" i="2"/>
  <c r="BD58" i="2"/>
  <c r="BD59" i="2"/>
  <c r="I60" i="2"/>
  <c r="K60" i="2"/>
  <c r="BD61" i="2"/>
  <c r="BD62" i="2"/>
  <c r="BD63" i="2"/>
  <c r="BD64" i="2"/>
  <c r="BD65" i="2"/>
  <c r="BD66" i="2"/>
  <c r="I67" i="2"/>
  <c r="K67" i="2"/>
  <c r="BD68" i="2"/>
  <c r="BD69" i="2"/>
  <c r="BD70" i="2"/>
  <c r="BD71" i="2"/>
  <c r="I72" i="2"/>
  <c r="K72" i="2"/>
  <c r="BD73" i="2"/>
  <c r="BD74" i="2"/>
  <c r="BD75" i="2"/>
  <c r="BD76" i="2"/>
  <c r="I77" i="2"/>
  <c r="K77" i="2"/>
  <c r="BD78" i="2"/>
  <c r="BD79" i="2"/>
  <c r="BD80" i="2"/>
  <c r="BD81" i="2"/>
  <c r="I84" i="2"/>
  <c r="I99" i="2" s="1"/>
  <c r="Y99" i="2" s="1"/>
  <c r="K84" i="2"/>
  <c r="BD85" i="2"/>
  <c r="BD86" i="2"/>
  <c r="BD87" i="2"/>
  <c r="BD88" i="2"/>
  <c r="I89" i="2"/>
  <c r="K89" i="2"/>
  <c r="BD90" i="2"/>
  <c r="BD91" i="2"/>
  <c r="BD92" i="2"/>
  <c r="BD93" i="2"/>
  <c r="I94" i="2"/>
  <c r="K94" i="2"/>
  <c r="BD95" i="2"/>
  <c r="BD96" i="2"/>
  <c r="BD97" i="2"/>
  <c r="BD98" i="2"/>
  <c r="I101" i="2"/>
  <c r="K101" i="2"/>
  <c r="BD102" i="2"/>
  <c r="BD103" i="2"/>
  <c r="BD104" i="2"/>
  <c r="BD105" i="2"/>
  <c r="BD106" i="2"/>
  <c r="BD107" i="2"/>
  <c r="BD108" i="2"/>
  <c r="BD109" i="2"/>
  <c r="I110" i="2"/>
  <c r="K110" i="2"/>
  <c r="BD111" i="2"/>
  <c r="BD112" i="2"/>
  <c r="BD113" i="2"/>
  <c r="BD114" i="2"/>
  <c r="I115" i="2"/>
  <c r="K115" i="2"/>
  <c r="BD116" i="2"/>
  <c r="BD117" i="2"/>
  <c r="BD118" i="2"/>
  <c r="BD119" i="2"/>
  <c r="Z131" i="2"/>
  <c r="I122" i="2"/>
  <c r="I131" i="2" s="1"/>
  <c r="Y131" i="2" s="1"/>
  <c r="K122" i="2"/>
  <c r="BD123" i="2"/>
  <c r="BD124" i="2"/>
  <c r="BD125" i="2"/>
  <c r="BD126" i="2"/>
  <c r="BD127" i="2"/>
  <c r="BD128" i="2"/>
  <c r="BD129" i="2"/>
  <c r="BD130" i="2"/>
  <c r="K131" i="2"/>
  <c r="X131" i="2"/>
  <c r="I133" i="2"/>
  <c r="K133" i="2"/>
  <c r="K172" i="2" s="1"/>
  <c r="X172" i="2" s="1"/>
  <c r="BD134" i="2"/>
  <c r="BD135" i="2"/>
  <c r="BD136" i="2"/>
  <c r="BD137" i="2"/>
  <c r="BD138" i="2"/>
  <c r="BD139" i="2"/>
  <c r="BD140" i="2"/>
  <c r="BD141" i="2"/>
  <c r="I142" i="2"/>
  <c r="K142" i="2"/>
  <c r="BD143" i="2"/>
  <c r="BD144" i="2"/>
  <c r="BD145" i="2"/>
  <c r="BD146" i="2"/>
  <c r="I147" i="2"/>
  <c r="K147" i="2"/>
  <c r="BD148" i="2"/>
  <c r="BD149" i="2"/>
  <c r="BD150" i="2"/>
  <c r="BD151" i="2"/>
  <c r="I152" i="2"/>
  <c r="K152" i="2"/>
  <c r="BD153" i="2"/>
  <c r="BD154" i="2"/>
  <c r="BD155" i="2"/>
  <c r="BD156" i="2"/>
  <c r="I157" i="2"/>
  <c r="K157" i="2"/>
  <c r="BD158" i="2"/>
  <c r="BD159" i="2"/>
  <c r="BD160" i="2"/>
  <c r="BD161" i="2"/>
  <c r="I162" i="2"/>
  <c r="K162" i="2"/>
  <c r="BD163" i="2"/>
  <c r="BD164" i="2"/>
  <c r="BD165" i="2"/>
  <c r="BD166" i="2"/>
  <c r="I167" i="2"/>
  <c r="K167" i="2"/>
  <c r="BD168" i="2"/>
  <c r="BD169" i="2"/>
  <c r="BD170" i="2"/>
  <c r="BD171" i="2"/>
  <c r="I174" i="2"/>
  <c r="K174" i="2"/>
  <c r="BD175" i="2"/>
  <c r="BD176" i="2"/>
  <c r="BD177" i="2"/>
  <c r="BD178" i="2"/>
  <c r="I179" i="2"/>
  <c r="K179" i="2"/>
  <c r="K184" i="2" s="1"/>
  <c r="X184" i="2" s="1"/>
  <c r="BD180" i="2"/>
  <c r="BD181" i="2"/>
  <c r="BD182" i="2"/>
  <c r="BD183" i="2"/>
  <c r="I186" i="2"/>
  <c r="I187" i="2" s="1"/>
  <c r="Y187" i="2" s="1"/>
  <c r="K186" i="2"/>
  <c r="K187" i="2" s="1"/>
  <c r="X187" i="2" s="1"/>
  <c r="I189" i="2"/>
  <c r="K189" i="2"/>
  <c r="BD190" i="2"/>
  <c r="BD191" i="2"/>
  <c r="BD192" i="2"/>
  <c r="BD193" i="2"/>
  <c r="G194" i="2"/>
  <c r="I194" i="2"/>
  <c r="K194" i="2"/>
  <c r="BD196" i="2"/>
  <c r="BD197" i="2"/>
  <c r="BD198" i="2"/>
  <c r="BD199" i="2"/>
  <c r="BD200" i="2"/>
  <c r="BD201" i="2"/>
  <c r="BD202" i="2"/>
  <c r="BD203" i="2"/>
  <c r="I204" i="2"/>
  <c r="K204" i="2"/>
  <c r="I207" i="2"/>
  <c r="K207" i="2"/>
  <c r="BD208" i="2"/>
  <c r="BD209" i="2"/>
  <c r="BD210" i="2"/>
  <c r="BD211" i="2"/>
  <c r="I212" i="2"/>
  <c r="K212" i="2"/>
  <c r="BD213" i="2"/>
  <c r="BD214" i="2"/>
  <c r="BD215" i="2"/>
  <c r="BD216" i="2"/>
  <c r="I217" i="2"/>
  <c r="K217" i="2"/>
  <c r="I220" i="2"/>
  <c r="I225" i="2" s="1"/>
  <c r="Y225" i="2" s="1"/>
  <c r="K220" i="2"/>
  <c r="K225" i="2" s="1"/>
  <c r="X225" i="2" s="1"/>
  <c r="BD221" i="2"/>
  <c r="BD222" i="2"/>
  <c r="BD223" i="2"/>
  <c r="BD224" i="2"/>
  <c r="I227" i="2"/>
  <c r="K227" i="2"/>
  <c r="BD228" i="2"/>
  <c r="BD229" i="2"/>
  <c r="BD230" i="2"/>
  <c r="BD231" i="2"/>
  <c r="I232" i="2"/>
  <c r="K232" i="2"/>
  <c r="BD233" i="2"/>
  <c r="BD234" i="2"/>
  <c r="BD235" i="2"/>
  <c r="BD236" i="2"/>
  <c r="I237" i="2"/>
  <c r="K237" i="2"/>
  <c r="BD238" i="2"/>
  <c r="I239" i="2"/>
  <c r="K239" i="2"/>
  <c r="I242" i="2"/>
  <c r="I247" i="2" s="1"/>
  <c r="Y247" i="2" s="1"/>
  <c r="K242" i="2"/>
  <c r="K247" i="2" s="1"/>
  <c r="X247" i="2" s="1"/>
  <c r="BD243" i="2"/>
  <c r="BD244" i="2"/>
  <c r="BD245" i="2"/>
  <c r="BD246" i="2"/>
  <c r="I249" i="2"/>
  <c r="K249" i="2"/>
  <c r="BD250" i="2"/>
  <c r="BD251" i="2"/>
  <c r="BD252" i="2"/>
  <c r="BD253" i="2"/>
  <c r="I254" i="2"/>
  <c r="K254" i="2"/>
  <c r="BD255" i="2"/>
  <c r="BD256" i="2"/>
  <c r="BD257" i="2"/>
  <c r="BD258" i="2"/>
  <c r="BD259" i="2"/>
  <c r="BD260" i="2"/>
  <c r="BD261" i="2"/>
  <c r="BD262" i="2"/>
  <c r="BD263" i="2"/>
  <c r="BD264" i="2"/>
  <c r="BD265" i="2"/>
  <c r="BD266" i="2"/>
  <c r="I267" i="2"/>
  <c r="K267" i="2"/>
  <c r="BD268" i="2"/>
  <c r="I269" i="2"/>
  <c r="K269" i="2"/>
  <c r="BD270" i="2"/>
  <c r="I271" i="2"/>
  <c r="K271" i="2"/>
  <c r="BD272" i="2"/>
  <c r="I273" i="2"/>
  <c r="K273" i="2"/>
  <c r="I276" i="2"/>
  <c r="I289" i="2" s="1"/>
  <c r="Y289" i="2" s="1"/>
  <c r="K276" i="2"/>
  <c r="I277" i="2"/>
  <c r="K277" i="2"/>
  <c r="BD278" i="2"/>
  <c r="BD279" i="2"/>
  <c r="BD280" i="2"/>
  <c r="BD281" i="2"/>
  <c r="I282" i="2"/>
  <c r="K282" i="2"/>
  <c r="BD283" i="2"/>
  <c r="BD284" i="2"/>
  <c r="BD285" i="2"/>
  <c r="BD286" i="2"/>
  <c r="BD287" i="2"/>
  <c r="BD288" i="2"/>
  <c r="I291" i="2"/>
  <c r="K291" i="2"/>
  <c r="BD292" i="2"/>
  <c r="BD293" i="2"/>
  <c r="BD294" i="2"/>
  <c r="BD295" i="2"/>
  <c r="BD296" i="2"/>
  <c r="BD297" i="2"/>
  <c r="BD298" i="2"/>
  <c r="BD299" i="2"/>
  <c r="BD300" i="2"/>
  <c r="BD301" i="2"/>
  <c r="BD302" i="2"/>
  <c r="BD303" i="2"/>
  <c r="I304" i="2"/>
  <c r="K304" i="2"/>
  <c r="I307" i="2"/>
  <c r="K307" i="2"/>
  <c r="BD308" i="2"/>
  <c r="BD309" i="2"/>
  <c r="BD310" i="2"/>
  <c r="BD311" i="2"/>
  <c r="I312" i="2"/>
  <c r="K312" i="2"/>
  <c r="BD313" i="2"/>
  <c r="BD314" i="2"/>
  <c r="BD315" i="2"/>
  <c r="BD316" i="2"/>
  <c r="I317" i="2"/>
  <c r="K317" i="2"/>
  <c r="BD318" i="2"/>
  <c r="BD319" i="2"/>
  <c r="BD320" i="2"/>
  <c r="BD321" i="2"/>
  <c r="I324" i="2"/>
  <c r="K324" i="2"/>
  <c r="I325" i="2"/>
  <c r="K325" i="2"/>
  <c r="I326" i="2"/>
  <c r="K326" i="2"/>
  <c r="I327" i="2"/>
  <c r="K327" i="2"/>
  <c r="I328" i="2"/>
  <c r="K328" i="2"/>
  <c r="I329" i="2"/>
  <c r="K329" i="2"/>
  <c r="I330" i="2"/>
  <c r="K330" i="2"/>
  <c r="I331" i="2"/>
  <c r="K331" i="2"/>
  <c r="G8" i="3"/>
  <c r="I8" i="3"/>
  <c r="K8" i="3"/>
  <c r="G10" i="3"/>
  <c r="I10" i="3"/>
  <c r="K10" i="3"/>
  <c r="G12" i="3"/>
  <c r="I12" i="3"/>
  <c r="K12" i="3"/>
  <c r="G14" i="3"/>
  <c r="I14" i="3"/>
  <c r="K14" i="3"/>
  <c r="G16" i="3"/>
  <c r="I16" i="3"/>
  <c r="K16" i="3"/>
  <c r="G18" i="3"/>
  <c r="I18" i="3"/>
  <c r="K18" i="3"/>
  <c r="G20" i="3"/>
  <c r="I20" i="3"/>
  <c r="K20" i="3"/>
  <c r="G21" i="3"/>
  <c r="I21" i="3"/>
  <c r="K21" i="3"/>
  <c r="G22" i="3"/>
  <c r="I22" i="3"/>
  <c r="K22" i="3"/>
  <c r="G23" i="3"/>
  <c r="I23" i="3"/>
  <c r="K23" i="3"/>
  <c r="G25" i="3"/>
  <c r="I25" i="3"/>
  <c r="K25" i="3"/>
  <c r="G28" i="3"/>
  <c r="I28" i="3"/>
  <c r="K28" i="3"/>
  <c r="G29" i="3"/>
  <c r="I29" i="3"/>
  <c r="K29" i="3"/>
  <c r="G30" i="3"/>
  <c r="I30" i="3"/>
  <c r="K30" i="3"/>
  <c r="G31" i="3"/>
  <c r="I31" i="3"/>
  <c r="K31" i="3"/>
  <c r="G33" i="3"/>
  <c r="I33" i="3"/>
  <c r="K33" i="3"/>
  <c r="G35" i="3"/>
  <c r="I35" i="3"/>
  <c r="K35" i="3"/>
  <c r="G37" i="3"/>
  <c r="I37" i="3"/>
  <c r="K37" i="3"/>
  <c r="G39" i="3"/>
  <c r="I39" i="3"/>
  <c r="K39" i="3"/>
  <c r="G40" i="3"/>
  <c r="I40" i="3"/>
  <c r="K40" i="3"/>
  <c r="G41" i="3"/>
  <c r="I41" i="3"/>
  <c r="K41" i="3"/>
  <c r="G42" i="3"/>
  <c r="I42" i="3"/>
  <c r="K42" i="3"/>
  <c r="G43" i="3"/>
  <c r="I43" i="3"/>
  <c r="K43" i="3"/>
  <c r="G44" i="3"/>
  <c r="I44" i="3"/>
  <c r="K44" i="3"/>
  <c r="G45" i="3"/>
  <c r="I45" i="3"/>
  <c r="K45" i="3"/>
  <c r="G46" i="3"/>
  <c r="I46" i="3"/>
  <c r="K46" i="3"/>
  <c r="G47" i="3"/>
  <c r="I47" i="3"/>
  <c r="K47" i="3"/>
  <c r="G48" i="3"/>
  <c r="I48" i="3"/>
  <c r="K48" i="3"/>
  <c r="G49" i="3"/>
  <c r="I49" i="3"/>
  <c r="K49" i="3"/>
  <c r="G50" i="3"/>
  <c r="I50" i="3"/>
  <c r="K50" i="3"/>
  <c r="G51" i="3"/>
  <c r="I51" i="3"/>
  <c r="K51" i="3"/>
  <c r="G52" i="3"/>
  <c r="I52" i="3"/>
  <c r="K52" i="3"/>
  <c r="G55" i="3"/>
  <c r="I55" i="3"/>
  <c r="K55" i="3"/>
  <c r="G57" i="3"/>
  <c r="I57" i="3"/>
  <c r="K57" i="3"/>
  <c r="G59" i="3"/>
  <c r="I59" i="3"/>
  <c r="K59" i="3"/>
  <c r="G61" i="3"/>
  <c r="I61" i="3"/>
  <c r="K61" i="3"/>
  <c r="G63" i="3"/>
  <c r="I63" i="3"/>
  <c r="K63" i="3"/>
  <c r="G64" i="3"/>
  <c r="I64" i="3"/>
  <c r="K64" i="3"/>
  <c r="G65" i="3"/>
  <c r="I65" i="3"/>
  <c r="K65" i="3"/>
  <c r="G67" i="3"/>
  <c r="I67" i="3"/>
  <c r="K67" i="3"/>
  <c r="G69" i="3"/>
  <c r="I69" i="3"/>
  <c r="K69" i="3"/>
  <c r="G70" i="3"/>
  <c r="I70" i="3"/>
  <c r="K70" i="3"/>
  <c r="G71" i="3"/>
  <c r="I71" i="3"/>
  <c r="K71" i="3"/>
  <c r="G72" i="3"/>
  <c r="I72" i="3"/>
  <c r="K72" i="3"/>
  <c r="G74" i="3"/>
  <c r="I74" i="3"/>
  <c r="K74" i="3"/>
  <c r="G75" i="3"/>
  <c r="I75" i="3"/>
  <c r="K75" i="3"/>
  <c r="G76" i="3"/>
  <c r="I76" i="3"/>
  <c r="K76" i="3"/>
  <c r="G77" i="3"/>
  <c r="I77" i="3"/>
  <c r="K77" i="3"/>
  <c r="G78" i="3"/>
  <c r="I78" i="3"/>
  <c r="K78" i="3"/>
  <c r="G81" i="3"/>
  <c r="I81" i="3"/>
  <c r="K81" i="3"/>
  <c r="G82" i="3"/>
  <c r="I82" i="3"/>
  <c r="K82" i="3"/>
  <c r="G83" i="3"/>
  <c r="I83" i="3"/>
  <c r="K83" i="3"/>
  <c r="G84" i="3"/>
  <c r="I84" i="3"/>
  <c r="K84" i="3"/>
  <c r="G85" i="3"/>
  <c r="I85" i="3"/>
  <c r="K85" i="3"/>
  <c r="G87" i="3"/>
  <c r="I87" i="3"/>
  <c r="K87" i="3"/>
  <c r="G88" i="3"/>
  <c r="I88" i="3"/>
  <c r="K88" i="3"/>
  <c r="G90" i="3"/>
  <c r="I90" i="3"/>
  <c r="K90" i="3"/>
  <c r="G91" i="3"/>
  <c r="I91" i="3"/>
  <c r="K91" i="3"/>
  <c r="G92" i="3"/>
  <c r="I92" i="3"/>
  <c r="K92" i="3"/>
  <c r="G93" i="3"/>
  <c r="I93" i="3"/>
  <c r="K93" i="3"/>
  <c r="G96" i="3"/>
  <c r="G98" i="3" s="1"/>
  <c r="Z98" i="3" s="1"/>
  <c r="I96" i="3"/>
  <c r="I98" i="3" s="1"/>
  <c r="Y98" i="3" s="1"/>
  <c r="K96" i="3"/>
  <c r="K98" i="3" s="1"/>
  <c r="X98" i="3" s="1"/>
  <c r="G100" i="3"/>
  <c r="I100" i="3"/>
  <c r="K100" i="3"/>
  <c r="G102" i="3"/>
  <c r="I102" i="3"/>
  <c r="K102" i="3"/>
  <c r="G103" i="3"/>
  <c r="I103" i="3"/>
  <c r="K103" i="3"/>
  <c r="G8" i="4"/>
  <c r="I8" i="4"/>
  <c r="K8" i="4"/>
  <c r="G9" i="4"/>
  <c r="I9" i="4"/>
  <c r="K9" i="4"/>
  <c r="G10" i="4"/>
  <c r="I10" i="4"/>
  <c r="K10" i="4"/>
  <c r="G13" i="4"/>
  <c r="I13" i="4"/>
  <c r="I17" i="4" s="1"/>
  <c r="Y17" i="4" s="1"/>
  <c r="K13" i="4"/>
  <c r="G14" i="4"/>
  <c r="I14" i="4"/>
  <c r="K14" i="4"/>
  <c r="G15" i="4"/>
  <c r="I15" i="4"/>
  <c r="K15" i="4"/>
  <c r="G16" i="4"/>
  <c r="I16" i="4"/>
  <c r="K16" i="4"/>
  <c r="G19" i="4"/>
  <c r="I19" i="4"/>
  <c r="K19" i="4"/>
  <c r="G20" i="4"/>
  <c r="I20" i="4"/>
  <c r="K20" i="4"/>
  <c r="G21" i="4"/>
  <c r="I21" i="4"/>
  <c r="K21" i="4"/>
  <c r="G22" i="4"/>
  <c r="I22" i="4"/>
  <c r="K22" i="4"/>
  <c r="G23" i="4"/>
  <c r="I23" i="4"/>
  <c r="K23" i="4"/>
  <c r="G24" i="4"/>
  <c r="I24" i="4"/>
  <c r="K24" i="4"/>
  <c r="G27" i="4"/>
  <c r="I27" i="4"/>
  <c r="K27" i="4"/>
  <c r="G28" i="4"/>
  <c r="I28" i="4"/>
  <c r="K28" i="4"/>
  <c r="G29" i="4"/>
  <c r="I29" i="4"/>
  <c r="K29" i="4"/>
  <c r="G30" i="4"/>
  <c r="I30" i="4"/>
  <c r="K30" i="4"/>
  <c r="G33" i="4"/>
  <c r="I33" i="4"/>
  <c r="K33" i="4"/>
  <c r="G34" i="4"/>
  <c r="I34" i="4"/>
  <c r="K34" i="4"/>
  <c r="G35" i="4"/>
  <c r="I35" i="4"/>
  <c r="K35" i="4"/>
  <c r="G38" i="4"/>
  <c r="I38" i="4"/>
  <c r="K38" i="4"/>
  <c r="G39" i="4"/>
  <c r="I39" i="4"/>
  <c r="K39" i="4"/>
  <c r="G40" i="4"/>
  <c r="I40" i="4"/>
  <c r="K40" i="4"/>
  <c r="G41" i="4"/>
  <c r="I41" i="4"/>
  <c r="K41" i="4"/>
  <c r="G42" i="4"/>
  <c r="I42" i="4"/>
  <c r="K42" i="4"/>
  <c r="G43" i="4"/>
  <c r="I43" i="4"/>
  <c r="K43" i="4"/>
  <c r="G8" i="5"/>
  <c r="I8" i="5"/>
  <c r="K8" i="5"/>
  <c r="G9" i="5"/>
  <c r="I9" i="5"/>
  <c r="K9" i="5"/>
  <c r="G10" i="5"/>
  <c r="I10" i="5"/>
  <c r="K10" i="5"/>
  <c r="G11" i="5"/>
  <c r="I11" i="5"/>
  <c r="K11" i="5"/>
  <c r="G14" i="5"/>
  <c r="I14" i="5"/>
  <c r="K14" i="5"/>
  <c r="G15" i="5"/>
  <c r="I15" i="5"/>
  <c r="K15" i="5"/>
  <c r="G16" i="5"/>
  <c r="I16" i="5"/>
  <c r="K16" i="5"/>
  <c r="G8" i="6"/>
  <c r="I8" i="6"/>
  <c r="K8" i="6"/>
  <c r="G9" i="6"/>
  <c r="I9" i="6"/>
  <c r="K9" i="6"/>
  <c r="G10" i="6"/>
  <c r="I10" i="6"/>
  <c r="K10" i="6"/>
  <c r="G11" i="6"/>
  <c r="I11" i="6"/>
  <c r="K11" i="6"/>
  <c r="G12" i="6"/>
  <c r="I12" i="6"/>
  <c r="K12" i="6"/>
  <c r="G13" i="6"/>
  <c r="I13" i="6"/>
  <c r="K13" i="6"/>
  <c r="G14" i="6"/>
  <c r="I14" i="6"/>
  <c r="K14" i="6"/>
  <c r="G15" i="6"/>
  <c r="I15" i="6"/>
  <c r="K15" i="6"/>
  <c r="G16" i="6"/>
  <c r="I16" i="6"/>
  <c r="K16" i="6"/>
  <c r="G17" i="6"/>
  <c r="I17" i="6"/>
  <c r="K17" i="6"/>
  <c r="G18" i="6"/>
  <c r="I18" i="6"/>
  <c r="K18" i="6"/>
  <c r="G19" i="6"/>
  <c r="I19" i="6"/>
  <c r="K19" i="6"/>
  <c r="D20" i="1"/>
  <c r="D22" i="1"/>
  <c r="G29" i="1"/>
  <c r="H29" i="1"/>
  <c r="G36" i="1"/>
  <c r="H19" i="1" s="1"/>
  <c r="G332" i="2" l="1"/>
  <c r="Z332" i="2" s="1"/>
  <c r="G305" i="2"/>
  <c r="G218" i="2"/>
  <c r="G274" i="2"/>
  <c r="G322" i="2"/>
  <c r="Z322" i="2" s="1"/>
  <c r="G240" i="2"/>
  <c r="G172" i="2"/>
  <c r="G184" i="2"/>
  <c r="G205" i="2"/>
  <c r="Z205" i="2" s="1"/>
  <c r="I12" i="5"/>
  <c r="Y12" i="5" s="1"/>
  <c r="I18" i="5" s="1"/>
  <c r="I305" i="2"/>
  <c r="Y305" i="2" s="1"/>
  <c r="K25" i="4"/>
  <c r="X25" i="4" s="1"/>
  <c r="I104" i="3"/>
  <c r="Y104" i="3" s="1"/>
  <c r="I120" i="2"/>
  <c r="Y120" i="2" s="1"/>
  <c r="Z120" i="2"/>
  <c r="Z82" i="2"/>
  <c r="G44" i="4"/>
  <c r="Z44" i="4" s="1"/>
  <c r="G36" i="4"/>
  <c r="Z36" i="4" s="1"/>
  <c r="K305" i="2"/>
  <c r="X305" i="2" s="1"/>
  <c r="K120" i="2"/>
  <c r="X120" i="2" s="1"/>
  <c r="I31" i="2"/>
  <c r="Y31" i="2" s="1"/>
  <c r="G79" i="3"/>
  <c r="Z79" i="3" s="1"/>
  <c r="K289" i="2"/>
  <c r="X289" i="2" s="1"/>
  <c r="G11" i="4"/>
  <c r="Z11" i="4" s="1"/>
  <c r="K26" i="3"/>
  <c r="X26" i="3" s="1"/>
  <c r="K205" i="2"/>
  <c r="X205" i="2" s="1"/>
  <c r="I218" i="2"/>
  <c r="Y218" i="2" s="1"/>
  <c r="G17" i="5"/>
  <c r="Z17" i="5" s="1"/>
  <c r="G12" i="5"/>
  <c r="Z12" i="5" s="1"/>
  <c r="I44" i="4"/>
  <c r="Y44" i="4" s="1"/>
  <c r="I25" i="4"/>
  <c r="Y25" i="4" s="1"/>
  <c r="I94" i="3"/>
  <c r="Y94" i="3" s="1"/>
  <c r="I53" i="3"/>
  <c r="Y53" i="3" s="1"/>
  <c r="I332" i="2"/>
  <c r="Y332" i="2" s="1"/>
  <c r="K322" i="2"/>
  <c r="X322" i="2" s="1"/>
  <c r="K218" i="2"/>
  <c r="X218" i="2" s="1"/>
  <c r="K94" i="3"/>
  <c r="X94" i="3" s="1"/>
  <c r="I322" i="2"/>
  <c r="Y322" i="2" s="1"/>
  <c r="K12" i="5"/>
  <c r="X12" i="5" s="1"/>
  <c r="K18" i="5" s="1"/>
  <c r="Z218" i="2"/>
  <c r="K20" i="6"/>
  <c r="X20" i="6" s="1"/>
  <c r="K21" i="6" s="1"/>
  <c r="I20" i="6"/>
  <c r="Y20" i="6" s="1"/>
  <c r="I21" i="6" s="1"/>
  <c r="G20" i="6"/>
  <c r="Z20" i="6" s="1"/>
  <c r="G21" i="6" s="1"/>
  <c r="H35" i="1" s="1"/>
  <c r="I35" i="1" s="1"/>
  <c r="F35" i="1" s="1"/>
  <c r="K17" i="5"/>
  <c r="X17" i="5" s="1"/>
  <c r="I17" i="5"/>
  <c r="Y17" i="5" s="1"/>
  <c r="K44" i="4"/>
  <c r="X44" i="4" s="1"/>
  <c r="K36" i="4"/>
  <c r="X36" i="4" s="1"/>
  <c r="I36" i="4"/>
  <c r="Y36" i="4" s="1"/>
  <c r="G17" i="4"/>
  <c r="Z17" i="4" s="1"/>
  <c r="K17" i="4"/>
  <c r="X17" i="4" s="1"/>
  <c r="K31" i="4"/>
  <c r="X31" i="4" s="1"/>
  <c r="G31" i="4"/>
  <c r="Z31" i="4" s="1"/>
  <c r="K11" i="4"/>
  <c r="X11" i="4" s="1"/>
  <c r="I11" i="4"/>
  <c r="Y11" i="4" s="1"/>
  <c r="G25" i="4"/>
  <c r="Z25" i="4" s="1"/>
  <c r="I31" i="4"/>
  <c r="Y31" i="4" s="1"/>
  <c r="K53" i="3"/>
  <c r="X53" i="3" s="1"/>
  <c r="G53" i="3"/>
  <c r="Z53" i="3" s="1"/>
  <c r="G104" i="3"/>
  <c r="Z104" i="3" s="1"/>
  <c r="K104" i="3"/>
  <c r="X104" i="3" s="1"/>
  <c r="K79" i="3"/>
  <c r="X79" i="3" s="1"/>
  <c r="I79" i="3"/>
  <c r="Y79" i="3" s="1"/>
  <c r="I105" i="3" s="1"/>
  <c r="G94" i="3"/>
  <c r="Z94" i="3" s="1"/>
  <c r="I26" i="3"/>
  <c r="Y26" i="3" s="1"/>
  <c r="G26" i="3"/>
  <c r="Z26" i="3" s="1"/>
  <c r="I172" i="2"/>
  <c r="Y172" i="2" s="1"/>
  <c r="Z172" i="2"/>
  <c r="K240" i="2"/>
  <c r="X240" i="2" s="1"/>
  <c r="I240" i="2"/>
  <c r="Y240" i="2" s="1"/>
  <c r="Z240" i="2"/>
  <c r="I184" i="2"/>
  <c r="Y184" i="2" s="1"/>
  <c r="Z184" i="2"/>
  <c r="K31" i="2"/>
  <c r="X31" i="2" s="1"/>
  <c r="K332" i="2"/>
  <c r="X332" i="2" s="1"/>
  <c r="K274" i="2"/>
  <c r="X274" i="2" s="1"/>
  <c r="I274" i="2"/>
  <c r="Y274" i="2" s="1"/>
  <c r="Z274" i="2"/>
  <c r="K82" i="2"/>
  <c r="X82" i="2" s="1"/>
  <c r="I82" i="2"/>
  <c r="Y82" i="2" s="1"/>
  <c r="Z305" i="2"/>
  <c r="I205" i="2"/>
  <c r="Y205" i="2" s="1"/>
  <c r="Z99" i="2"/>
  <c r="K99" i="2"/>
  <c r="X99" i="2" s="1"/>
  <c r="H20" i="1"/>
  <c r="G18" i="5" l="1"/>
  <c r="H34" i="1" s="1"/>
  <c r="I34" i="1" s="1"/>
  <c r="F34" i="1" s="1"/>
  <c r="G333" i="2"/>
  <c r="H31" i="1" s="1"/>
  <c r="I31" i="1" s="1"/>
  <c r="I333" i="2"/>
  <c r="G45" i="4"/>
  <c r="H33" i="1" s="1"/>
  <c r="I33" i="1" s="1"/>
  <c r="F33" i="1" s="1"/>
  <c r="K333" i="2"/>
  <c r="K105" i="3"/>
  <c r="I45" i="4"/>
  <c r="G105" i="3"/>
  <c r="H32" i="1" s="1"/>
  <c r="I32" i="1" s="1"/>
  <c r="F32" i="1" s="1"/>
  <c r="K45" i="4"/>
  <c r="H36" i="1" l="1"/>
  <c r="H21" i="1" s="1"/>
  <c r="F31" i="1"/>
  <c r="F36" i="1" s="1"/>
  <c r="I36" i="1"/>
  <c r="H22" i="1" s="1"/>
  <c r="H23" i="1" l="1"/>
</calcChain>
</file>

<file path=xl/sharedStrings.xml><?xml version="1.0" encoding="utf-8"?>
<sst xmlns="http://schemas.openxmlformats.org/spreadsheetml/2006/main" count="1334" uniqueCount="523">
  <si>
    <t>Položkový rozpočet stavby</t>
  </si>
  <si>
    <t xml:space="preserve"> </t>
  </si>
  <si>
    <t>Stavba :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</si>
  <si>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</si>
  <si>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</si>
  <si>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</si>
  <si>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</si>
  <si>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</si>
  <si>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</si>
  <si>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</si>
  <si>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</si>
  <si>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</si>
  <si>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</si>
  <si>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Položkový rozpočet</t>
  </si>
  <si>
    <t>STAVEBNÍ OBJEKT (SO)</t>
  </si>
  <si>
    <t>Rozpočet (část objektu)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</si>
  <si>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</si>
  <si>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</si>
  <si>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</si>
  <si>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</si>
  <si>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</si>
  <si>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</si>
  <si>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</si>
  <si>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Jednotková hmotnost</t>
  </si>
  <si>
    <t>Celková hmotnost</t>
  </si>
  <si>
    <t>Jednotková dem.hmot.</t>
  </si>
  <si>
    <t>Celková dem.hmot.</t>
  </si>
  <si>
    <t>x</t>
  </si>
  <si>
    <t>1</t>
  </si>
  <si>
    <t>m2</t>
  </si>
  <si>
    <t>y</t>
  </si>
  <si>
    <t>z</t>
  </si>
  <si>
    <t>Celkem za objekt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</si>
  <si>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</si>
  <si>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</si>
  <si>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</si>
  <si>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</si>
  <si>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</si>
  <si>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</si>
  <si>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</si>
  <si>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3</t>
  </si>
  <si>
    <t>Svislé a kompletní konstrukce</t>
  </si>
  <si>
    <t>342255022RT1</t>
  </si>
  <si>
    <t>Příčky z desek pórobetonových tl. 7,5 cm desky P 2 - 500, 599 x 249 x 75 mm</t>
  </si>
  <si>
    <t>1.NP:</t>
  </si>
  <si>
    <t>2,65*(0,625+0,075+0,225)</t>
  </si>
  <si>
    <t>2.NP:</t>
  </si>
  <si>
    <t>2,5*(0,55+0,075+0,3)</t>
  </si>
  <si>
    <t>3.NP:</t>
  </si>
  <si>
    <t>4.NP:</t>
  </si>
  <si>
    <t>2,5*(2*0,34+2*0,075+0,615)</t>
  </si>
  <si>
    <t>342264051RT3</t>
  </si>
  <si>
    <t>Podhled sádrokartonový na zavěšenou ocel. konstr. desky standard impreg. tl. 12,5 mm, bez izolace</t>
  </si>
  <si>
    <t>2,05*3,47-0,625*0,375</t>
  </si>
  <si>
    <t>342948111R00</t>
  </si>
  <si>
    <t>Ukotvení příček k cihel.konstr. kotvami na hmožd.</t>
  </si>
  <si>
    <t>m</t>
  </si>
  <si>
    <t>2*2,65</t>
  </si>
  <si>
    <t>2*2,5</t>
  </si>
  <si>
    <t>61</t>
  </si>
  <si>
    <t>Upravy povrchů vnitřní</t>
  </si>
  <si>
    <t>602011102R00</t>
  </si>
  <si>
    <t>Postřik cementový ručně</t>
  </si>
  <si>
    <t>2,65*(0,625+2*0,075+0,225)</t>
  </si>
  <si>
    <t>2,5*(0,55+2*0,075+0,3)</t>
  </si>
  <si>
    <t>2,5*(2*0,34+4*0,075+0,615)</t>
  </si>
  <si>
    <t>602011118RT1</t>
  </si>
  <si>
    <t>Omítka jádrová vápenná ručně tloušťka vrstvy 10 mm</t>
  </si>
  <si>
    <t>602011141RT1</t>
  </si>
  <si>
    <t>Štuk vnitřní ručně tloušťka vrstvy 2 mm</t>
  </si>
  <si>
    <t>(2,5-2,0)*(2*3,47+2*2,05)</t>
  </si>
  <si>
    <t>611901111R00</t>
  </si>
  <si>
    <t>Ubroušení výstupků povrchů</t>
  </si>
  <si>
    <t>2,47*2,05</t>
  </si>
  <si>
    <t>2,0*(2*3,47+2*2,05-0,9-0,375-0,625)</t>
  </si>
  <si>
    <t>612403399R00</t>
  </si>
  <si>
    <t>Hrubá výplň rýh ve stěnách maltou</t>
  </si>
  <si>
    <t>0,15*2*2,5</t>
  </si>
  <si>
    <t>612409991R00</t>
  </si>
  <si>
    <t>Začištění omítek kolem oken,dveří apod.</t>
  </si>
  <si>
    <t>2*2,65+0,625+2*0,075+0,225</t>
  </si>
  <si>
    <t>2*2,5+0,34+4*0,075+0,615</t>
  </si>
  <si>
    <t>612421221R00</t>
  </si>
  <si>
    <t>Oprava vápen.omítek stěn do 10 % pl. - hladkých</t>
  </si>
  <si>
    <t>2,5*(2*3,47+2*2,05-0,375-0,625)-0,9*2,0</t>
  </si>
  <si>
    <t>63</t>
  </si>
  <si>
    <t>Podlahy a podlahové konstrukce</t>
  </si>
  <si>
    <t>614471715R00</t>
  </si>
  <si>
    <t>Vyspravení beton. konstrukcí - adhézní můstek</t>
  </si>
  <si>
    <t>1,0*2,05</t>
  </si>
  <si>
    <t>631312141R00</t>
  </si>
  <si>
    <t>Doplnění rýh betonem v dosavadních mazaninách</t>
  </si>
  <si>
    <t>m3</t>
  </si>
  <si>
    <t>0,03*0,15*2,05</t>
  </si>
  <si>
    <t>632412130RT1</t>
  </si>
  <si>
    <t>Potěr ze SMS, ruční zpracování, tl. 30 mm pro vnitřní účely, spádový</t>
  </si>
  <si>
    <t>64</t>
  </si>
  <si>
    <t>Výplně otvorů</t>
  </si>
  <si>
    <t>763761201R00</t>
  </si>
  <si>
    <t>Montáž otvorových výplní - dvířek, poklopů</t>
  </si>
  <si>
    <t>kus</t>
  </si>
  <si>
    <t>5536019601</t>
  </si>
  <si>
    <t>Dvířka revizní pro obkládání 400 x 400 mm</t>
  </si>
  <si>
    <t>5536019603</t>
  </si>
  <si>
    <t>Dvířka revizní 600 x 600 mm</t>
  </si>
  <si>
    <t>94</t>
  </si>
  <si>
    <t>Lešení a stavební výtahy</t>
  </si>
  <si>
    <t>941955001R00</t>
  </si>
  <si>
    <t>Lešení lehké pomocné, výška podlahy do 1,2 m</t>
  </si>
  <si>
    <t>1,0*0,7</t>
  </si>
  <si>
    <t>96</t>
  </si>
  <si>
    <t>Bourání konstrukcí</t>
  </si>
  <si>
    <t>962031132R00</t>
  </si>
  <si>
    <t>Bourání příček cihelných tl. 10 cm</t>
  </si>
  <si>
    <t>2,65*(0,7+0,3)</t>
  </si>
  <si>
    <t>2,5*(0,66+0,3+0,115)</t>
  </si>
  <si>
    <t>2,5*(2*0,415+0,765)</t>
  </si>
  <si>
    <t>962031136R00</t>
  </si>
  <si>
    <t>Bourání příček z tvárnic tl. 15 cm</t>
  </si>
  <si>
    <t>2,5*2,05-0,9*2,0</t>
  </si>
  <si>
    <t>963016111R00</t>
  </si>
  <si>
    <t>DMTZ podhledu SDK, kovová kce., 1xoplášť.12,5 mm</t>
  </si>
  <si>
    <t>1,0*2,05-0,415*0,665+2,05*1,47</t>
  </si>
  <si>
    <t>965043331R00</t>
  </si>
  <si>
    <t>Bourání podkladů bet., potěr tl. 10 cm, pl. 4 m2 tl. cca 3cm</t>
  </si>
  <si>
    <t>0,03*(1,0*2,05-0,415*0,665)</t>
  </si>
  <si>
    <t>965081713RT2</t>
  </si>
  <si>
    <t>Bourání dlaždic keramických tl. 1 cm, nad 1 m2 sbíječka, dlaždice keramické</t>
  </si>
  <si>
    <t>968061125R00</t>
  </si>
  <si>
    <t>Vyvěšení dřevěných dveřních křídel pl. do 2 m2</t>
  </si>
  <si>
    <t>2</t>
  </si>
  <si>
    <t>968072455R00</t>
  </si>
  <si>
    <t>Vybourání kovových dveřních zárubní pl. do 2 m2</t>
  </si>
  <si>
    <t>0,9*2,0</t>
  </si>
  <si>
    <t>97</t>
  </si>
  <si>
    <t>Prorážení otvorů</t>
  </si>
  <si>
    <t>970241100R00</t>
  </si>
  <si>
    <t>Řezání prostého betonu hl. řezu 100 mm hl. 30mm</t>
  </si>
  <si>
    <t>2,05</t>
  </si>
  <si>
    <t>978059531R00</t>
  </si>
  <si>
    <t>Odsekání vnitřních obkladů stěn nad 2 m2</t>
  </si>
  <si>
    <t>2,0*(2*1,85+4*2,05-3*0,9+2*1,47)</t>
  </si>
  <si>
    <t>99</t>
  </si>
  <si>
    <t>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</si>
  <si>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</si>
  <si>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</si>
  <si>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</si>
  <si>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</si>
  <si>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</si>
  <si>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</si>
  <si>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Stěrka hydroizolační těsnicí hmotou pružná hydroizolace tl. 2mm</t>
  </si>
  <si>
    <t>(2,0-0,2)*(2*2,47+2,05-0,9)</t>
  </si>
  <si>
    <t>711401121R00</t>
  </si>
  <si>
    <t>Izolace vodotěsná pásy KERDI</t>
  </si>
  <si>
    <t>vč. lepidla</t>
  </si>
  <si>
    <t>2,0*(2*1,0+2,05)</t>
  </si>
  <si>
    <t>0,2*(2*2,47+2,05-0,9)</t>
  </si>
  <si>
    <t>998711102R00</t>
  </si>
  <si>
    <t xml:space="preserve">Přesun hmot pro izolace proti vodě, výšky do 12 m </t>
  </si>
  <si>
    <t>721</t>
  </si>
  <si>
    <t>Vnitřní kanalizace</t>
  </si>
  <si>
    <t>721210812R00</t>
  </si>
  <si>
    <t>Demontáž vpusti</t>
  </si>
  <si>
    <t>721211501R00</t>
  </si>
  <si>
    <t>Vpusť podlahová s nerez mřížkou dl. 1100 mm</t>
  </si>
  <si>
    <t>998721102R00</t>
  </si>
  <si>
    <t xml:space="preserve">Přesun hmot pro vnitřní kanalizaci, výšky do 12 m </t>
  </si>
  <si>
    <t>766</t>
  </si>
  <si>
    <t>Konstrukce truhlářské</t>
  </si>
  <si>
    <t>762621120R00</t>
  </si>
  <si>
    <t>Montáž dveří tesařských jednokřídlových</t>
  </si>
  <si>
    <t>771</t>
  </si>
  <si>
    <t>Podlahy z dlaždic a obklady</t>
  </si>
  <si>
    <t>771578011R00</t>
  </si>
  <si>
    <t>Spára podlaha - stěna, silikonem</t>
  </si>
  <si>
    <t>0,625+2*0,075+0,225</t>
  </si>
  <si>
    <t>2*0,34+4*0,075+0,615</t>
  </si>
  <si>
    <t>771570012RAI</t>
  </si>
  <si>
    <t>Dlažba z dlaždic keramických 20 x 20 cm do tmele, dlažba ve specifikaci</t>
  </si>
  <si>
    <t>597642021</t>
  </si>
  <si>
    <t>Dlažba reliéfní 200x200x9 mm</t>
  </si>
  <si>
    <t>1,02*13,7583</t>
  </si>
  <si>
    <t>998771102R00</t>
  </si>
  <si>
    <t xml:space="preserve">Přesun hmot pro podlahy z dlaždic, výšky do 12 m </t>
  </si>
  <si>
    <t>776</t>
  </si>
  <si>
    <t>Podlahy povlakové</t>
  </si>
  <si>
    <t>776981121R00</t>
  </si>
  <si>
    <t>Lišta nerezová přechodová, stejná výška krytin</t>
  </si>
  <si>
    <t>0,9</t>
  </si>
  <si>
    <t>781</t>
  </si>
  <si>
    <t>Obklady keramické</t>
  </si>
  <si>
    <t>781415015R00</t>
  </si>
  <si>
    <t>Montáž obkladů stěn, porovin.,tmel, 20x20,30x15 cm</t>
  </si>
  <si>
    <t>2,0*(2*3,47+2*2,05-0,9)</t>
  </si>
  <si>
    <t>781491001R00</t>
  </si>
  <si>
    <t>Montáž lišt k obkladům</t>
  </si>
  <si>
    <t>Kouty:</t>
  </si>
  <si>
    <t>2*3,47+2*2,05+5*2,0-0,9</t>
  </si>
  <si>
    <t>Mezisoučet</t>
  </si>
  <si>
    <t>Rohy:</t>
  </si>
  <si>
    <t>2,0</t>
  </si>
  <si>
    <t>5534365030</t>
  </si>
  <si>
    <t>Roh vnější 90° Schlüter</t>
  </si>
  <si>
    <t>1,05*4,0/2,5</t>
  </si>
  <si>
    <t>5534365050</t>
  </si>
  <si>
    <t>Vnitřní kout 90° Schlüter</t>
  </si>
  <si>
    <t>1,05*40,28</t>
  </si>
  <si>
    <t>597813600</t>
  </si>
  <si>
    <t>Obkládačka 20x20 bílá mat</t>
  </si>
  <si>
    <t>1,02*40,56</t>
  </si>
  <si>
    <t>998781102R00</t>
  </si>
  <si>
    <t xml:space="preserve">Přesun hmot pro obklady keramické, výšky do 12 m </t>
  </si>
  <si>
    <t>783</t>
  </si>
  <si>
    <t>Nátěry</t>
  </si>
  <si>
    <t>783122210R00</t>
  </si>
  <si>
    <t>Nátěr syntetický OK "A" 1x + 2x email</t>
  </si>
  <si>
    <t>783201821R00</t>
  </si>
  <si>
    <t>Odstranění nátěrů z kovových konstrukcí opálením</t>
  </si>
  <si>
    <t>2*(0,15+2*0,03+2*0,015)*(2*2,0+1,0)</t>
  </si>
  <si>
    <t>783903812R00</t>
  </si>
  <si>
    <t>Odmaštění saponáty</t>
  </si>
  <si>
    <t>784</t>
  </si>
  <si>
    <t>Malby</t>
  </si>
  <si>
    <t>784191301R00</t>
  </si>
  <si>
    <t>Penetrace podkladu protiplísňová 1x</t>
  </si>
  <si>
    <t>0,5*(2*2,65+0,625+2*0,075+0,225)</t>
  </si>
  <si>
    <t>0,5*(2*2,5+0,34+4*0,075+0,615)</t>
  </si>
  <si>
    <t>784195212R00</t>
  </si>
  <si>
    <t>Malba tekutá, bílá, 2 x</t>
  </si>
  <si>
    <t>790</t>
  </si>
  <si>
    <t>Vnitřní vybavení</t>
  </si>
  <si>
    <t>790-nc1</t>
  </si>
  <si>
    <t>Věšák na ručníky</t>
  </si>
  <si>
    <t>790-nc2</t>
  </si>
  <si>
    <t>Zrcadlo bílý lesk sklopné</t>
  </si>
  <si>
    <t>790-nc4</t>
  </si>
  <si>
    <t>Koupelnový regál</t>
  </si>
  <si>
    <t>ks</t>
  </si>
  <si>
    <t>D96</t>
  </si>
  <si>
    <t>Přesuny suti a vybouraných hmot</t>
  </si>
  <si>
    <t>979011211R00</t>
  </si>
  <si>
    <t xml:space="preserve">Svislá doprava suti a vybour. hmot za 2.NP nošením </t>
  </si>
  <si>
    <t>979011219R00</t>
  </si>
  <si>
    <t xml:space="preserve">Přípl.k svislé dopr.suti za každé další NP nošením </t>
  </si>
  <si>
    <t>979082318R00</t>
  </si>
  <si>
    <t xml:space="preserve">Vodorovná doprava suti a hmot po suchu do 6000 m </t>
  </si>
  <si>
    <t>979087311R00</t>
  </si>
  <si>
    <t xml:space="preserve">Vodorovné přemístění suti nošením do 10 m </t>
  </si>
  <si>
    <t>979087391R00</t>
  </si>
  <si>
    <t xml:space="preserve">Příplatek za nošení suti každých dalších 10 m </t>
  </si>
  <si>
    <t>979093111R00</t>
  </si>
  <si>
    <t xml:space="preserve">Uložení suti na skládku bez zhutnění </t>
  </si>
  <si>
    <t>979094211R00</t>
  </si>
  <si>
    <t xml:space="preserve">Nakládání nebo překládání vybourané suti </t>
  </si>
  <si>
    <t>979990001R00</t>
  </si>
  <si>
    <t xml:space="preserve">Poplatek za skládku stavební suti </t>
  </si>
  <si>
    <t>A12</t>
  </si>
  <si>
    <t>Stupačka A12</t>
  </si>
  <si>
    <t>A12 Stupačka A12</t>
  </si>
  <si>
    <t>12.1 Stavebně konstrukční část</t>
  </si>
  <si>
    <t>KANALIZACE</t>
  </si>
  <si>
    <t>721174042</t>
  </si>
  <si>
    <t>Připojovací potrubí, systém HT, včetně odboček a kolen DN 40</t>
  </si>
  <si>
    <t>(dodávka+montáž)</t>
  </si>
  <si>
    <t>721174043</t>
  </si>
  <si>
    <t>Připojovací potrubí, systém HT, včetně odboček a kolen DN 50</t>
  </si>
  <si>
    <t>721174045</t>
  </si>
  <si>
    <t>Připojovací potrubí, systém HT, včetně odboček a kolen DN 100</t>
  </si>
  <si>
    <t>721174025</t>
  </si>
  <si>
    <t>Odpadní (svislé) potrubí splaškové, systém HT DN 100</t>
  </si>
  <si>
    <t>včetně odboček a kolen (dodávka+montáž)</t>
  </si>
  <si>
    <t>721174063</t>
  </si>
  <si>
    <t>Větrací potrubí, systém HT DN 100</t>
  </si>
  <si>
    <t>721174055</t>
  </si>
  <si>
    <t>Dešťové potrubí, systém HT DN 110</t>
  </si>
  <si>
    <t>721194104</t>
  </si>
  <si>
    <t>Zřízení přípojek na potrubí-vyvedení odp. výpustek  40</t>
  </si>
  <si>
    <t>721194105</t>
  </si>
  <si>
    <t>Zřízení přípojek na potrubí-vyvedení odp. výpustek  50</t>
  </si>
  <si>
    <t>721194109</t>
  </si>
  <si>
    <t>Zřízení přípojek na potrubí-vyvedení odp. výpustek  100</t>
  </si>
  <si>
    <t>721290111</t>
  </si>
  <si>
    <t>Zkouška těsnosti kanalizace v objektech vodou do DN 125</t>
  </si>
  <si>
    <t xml:space="preserve"> podle ČSN 73 6760</t>
  </si>
  <si>
    <t>NC-01</t>
  </si>
  <si>
    <t>Přesun hmot do 12m</t>
  </si>
  <si>
    <t>hod</t>
  </si>
  <si>
    <t>722</t>
  </si>
  <si>
    <t>VODOVOD</t>
  </si>
  <si>
    <t>733321212</t>
  </si>
  <si>
    <t>Potrubí plastové z PP-RCT spojované svařováním D 20x2,8</t>
  </si>
  <si>
    <t>733321213</t>
  </si>
  <si>
    <t>Potrubí plastové z PP-RCT spojované svařováním D 25x3,5</t>
  </si>
  <si>
    <t>733321214</t>
  </si>
  <si>
    <t>Potrubí plastové z PP-RCT spojované svařováním D 32x4,4</t>
  </si>
  <si>
    <t>722181221</t>
  </si>
  <si>
    <t>Ochrana potrubí tepelně izolačními trubicemi z pěnového polyetylenu do DN 22 mm</t>
  </si>
  <si>
    <t>přilepených v příčných a podélných spojích, tl. Přes 6 do 10 mm</t>
  </si>
  <si>
    <t>722181222</t>
  </si>
  <si>
    <t>Ochrana potrubí tepelně izolačními trubicemi z pěnového polyetylenu přes DN 22 do 42 mm</t>
  </si>
  <si>
    <t>722181251</t>
  </si>
  <si>
    <t>přilepených v příčných a podélných spojích, tl. Přes 20 do 25 mm</t>
  </si>
  <si>
    <t>722181252</t>
  </si>
  <si>
    <t>734261234</t>
  </si>
  <si>
    <t>Šroubení  přímé  PN 16 do 120°C, mosaz G 3/4'</t>
  </si>
  <si>
    <t>734261235</t>
  </si>
  <si>
    <t>Šroubení  přímé  PN 16 do 120°C, mosaz G 1'</t>
  </si>
  <si>
    <t>722190401</t>
  </si>
  <si>
    <t>Zřízení přípojek na potrubí, vyvedení a upevnění výpůstek do DN 25</t>
  </si>
  <si>
    <t>722 22 0111</t>
  </si>
  <si>
    <t>Nástěnky pro výtokový ventil G 1/2'</t>
  </si>
  <si>
    <t>722220121</t>
  </si>
  <si>
    <t>Nástěnky pro baterii G 1/2'</t>
  </si>
  <si>
    <t>pár</t>
  </si>
  <si>
    <t>722224115</t>
  </si>
  <si>
    <t>Kohouty plnící a vypouštěcí, PN10 G 1/2'</t>
  </si>
  <si>
    <t>722220231</t>
  </si>
  <si>
    <t>Přechod DG D20-1/2'</t>
  </si>
  <si>
    <t>722220232</t>
  </si>
  <si>
    <t>Přechod DG D25-3/4'</t>
  </si>
  <si>
    <t>722220233</t>
  </si>
  <si>
    <t>Přechod DG D32-1'</t>
  </si>
  <si>
    <t>722232044</t>
  </si>
  <si>
    <t>Kohout kulový přímý G 3/4' PN 42 do 185°C vnitřní závit</t>
  </si>
  <si>
    <t>722232045</t>
  </si>
  <si>
    <t>Kohout kulový přímý G 1' PN 42 do 185°C vnitřní závit</t>
  </si>
  <si>
    <t>722 29-0226</t>
  </si>
  <si>
    <t>Tlakové zkoušky potrubí vodovodního do DN 50</t>
  </si>
  <si>
    <t>722 29-0234</t>
  </si>
  <si>
    <t>Proplach a desinfekce vodovodního potrubí do DN 80</t>
  </si>
  <si>
    <t>NC-02</t>
  </si>
  <si>
    <t>Přesun hmot do 12 m</t>
  </si>
  <si>
    <t>725</t>
  </si>
  <si>
    <t>ZAŘIZOVACÍ PŘEDMĚTY</t>
  </si>
  <si>
    <t>725112022</t>
  </si>
  <si>
    <t>Klozetová mísa, závěsná</t>
  </si>
  <si>
    <t>NC-03</t>
  </si>
  <si>
    <t>Sedátko WC Duroplastové s pomalým sklápěním</t>
  </si>
  <si>
    <t>726131041</t>
  </si>
  <si>
    <t>Nosná konstrukce pro zavěšení klozetu výšky 1120mm</t>
  </si>
  <si>
    <t>soub</t>
  </si>
  <si>
    <t>včetně splachovací nádržky, tlumící sada, utěsnění spár sanitárním silikonem (dodávka+montáž)</t>
  </si>
  <si>
    <t>NC-04</t>
  </si>
  <si>
    <t>Ovládací tlačítko</t>
  </si>
  <si>
    <t>725291703</t>
  </si>
  <si>
    <t>Doplňky zařízení koupelen a záchodů smaltované madlo rovné dl 500 mm</t>
  </si>
  <si>
    <t>725291722</t>
  </si>
  <si>
    <t>Doplňky zařízení koupelen a záchodů smaltované madlo krakorcové sklopné dl 834 mm</t>
  </si>
  <si>
    <t>725211681</t>
  </si>
  <si>
    <t>Umyvadlo keramické zdravotní š. 64 cm, se zápachovou uzávěrkou</t>
  </si>
  <si>
    <t>připevněné na stěnu šrouby,   (dodávka+montáž)</t>
  </si>
  <si>
    <t>725822613</t>
  </si>
  <si>
    <t>Baterie stojánková, páková umyvadlová s výpustí</t>
  </si>
  <si>
    <t>721212127</t>
  </si>
  <si>
    <t>Odtokový sprchový žlab délky 1000 mm s krycím roštem a zápachovou uzávěrkou</t>
  </si>
  <si>
    <t>725841333</t>
  </si>
  <si>
    <t>Baterie sprchová podomítková s přepínačem a pevnou  sprchou</t>
  </si>
  <si>
    <t>725244315</t>
  </si>
  <si>
    <t>Zástěna sprchová rámová se skleněnou výplní tl. 4 a 5 mm</t>
  </si>
  <si>
    <t>dveře posuvné jednodílné do niky na vaničku šířky 1600 mm</t>
  </si>
  <si>
    <t>NC-05</t>
  </si>
  <si>
    <t>Sklopné sedátko do sprchy, plastové s nohou</t>
  </si>
  <si>
    <t>725813111</t>
  </si>
  <si>
    <t>Rohový ventil 1/2' bez připojovací hadičky</t>
  </si>
  <si>
    <t>NC-06</t>
  </si>
  <si>
    <t>730</t>
  </si>
  <si>
    <t>VYTÁPĚNÍ</t>
  </si>
  <si>
    <t>733293902</t>
  </si>
  <si>
    <t>Vsazení odbočky na potrubí měděné o rozměru D 15x1  mm</t>
  </si>
  <si>
    <t>733222102</t>
  </si>
  <si>
    <t>Potrubí měděné polotvrdé spojované měkkým pájením D 15x1 mm</t>
  </si>
  <si>
    <t>733224222</t>
  </si>
  <si>
    <t>Příplatek k potrubí měděnému za zhotovení přípojky  z trubek měděných D 15x1 mm</t>
  </si>
  <si>
    <t>733291101</t>
  </si>
  <si>
    <t>Zkouška těsnosti potrubí měděné D do 35x1,5</t>
  </si>
  <si>
    <t>NC-07</t>
  </si>
  <si>
    <t>Potrubní tepelná izolace z pěnového polyetylenu přilepenými v příčných a podélných spojích</t>
  </si>
  <si>
    <t xml:space="preserve"> vn.pr 18/tl.20</t>
  </si>
  <si>
    <t>NC-08</t>
  </si>
  <si>
    <t>Montáž tepelné izolace</t>
  </si>
  <si>
    <t>NC-09</t>
  </si>
  <si>
    <t>H-armatura termostatická pro připojení koupelnových žebříků se středovým připojením</t>
  </si>
  <si>
    <t>DN 15, rohová</t>
  </si>
  <si>
    <t>NC-10</t>
  </si>
  <si>
    <t>Hlavice termostatická, pro ovládání ventilů kapalinové</t>
  </si>
  <si>
    <t>NC-11</t>
  </si>
  <si>
    <t>koupelnové otopné těleso 1800/600 se  středovým připojením</t>
  </si>
  <si>
    <t>735169112</t>
  </si>
  <si>
    <t>Montáž otopného tělesa trubkového s hliníkovými lamelami přes 1800 do 2520 mm</t>
  </si>
  <si>
    <t>NC -12</t>
  </si>
  <si>
    <t>Vypuštění, proplach a napuštění topného systému upravenou topnou vodou, odvzdušnění</t>
  </si>
  <si>
    <t>767</t>
  </si>
  <si>
    <t>KONSTRUKCE ZÁMEČNICKÉ</t>
  </si>
  <si>
    <t>NC-13</t>
  </si>
  <si>
    <t>Uložení potrubí na nosné profily z montážního systému s povrchovou úpravou pozinkováním</t>
  </si>
  <si>
    <t>sada</t>
  </si>
  <si>
    <t>stávající se  z:nosníkové tyče, závitové tyče-2ks (závěsy), trubkové objímky s protihlukovou ochranou o světlosti dle DN potrubí, závitové tyče a fixačního čepu, Potrubí teplé vody, studené vody, kanalizace bude vedeno na společných závěsech,zámečnické konstrukce jsou z výroby vybaveny povrchovou úpravou z výroby</t>
  </si>
  <si>
    <t>HZS</t>
  </si>
  <si>
    <t>NC-14</t>
  </si>
  <si>
    <t>Demontáž kanalizace, vodovodu, zařizovacích předmětů, radiátorů, potrubí , izolace</t>
  </si>
  <si>
    <t>odvoz a ekologická likvidace</t>
  </si>
  <si>
    <t>NC-15</t>
  </si>
  <si>
    <t>Stavební výpomoci, sekání drážek</t>
  </si>
  <si>
    <t>NC-16</t>
  </si>
  <si>
    <t>Vyhotovení předávacích protokolů</t>
  </si>
  <si>
    <t>12.4a ZTI, ÚT</t>
  </si>
  <si>
    <t>E1</t>
  </si>
  <si>
    <t>Dobrojení stávajících rozvaděčů</t>
  </si>
  <si>
    <t>e-01</t>
  </si>
  <si>
    <t>10B/1N/0,03A kombinace  chrániče a jističe</t>
  </si>
  <si>
    <t>e-02</t>
  </si>
  <si>
    <t>16B/1N/0,03A kombinace  chrániče a jističe</t>
  </si>
  <si>
    <t>e-03</t>
  </si>
  <si>
    <t>Podružný materiál, svorky, žlaby, vývodky, drátování ...</t>
  </si>
  <si>
    <t>set</t>
  </si>
  <si>
    <t>E2</t>
  </si>
  <si>
    <t>Nosný systém, trubkování</t>
  </si>
  <si>
    <t>e-04</t>
  </si>
  <si>
    <t>krabice přístrojová</t>
  </si>
  <si>
    <t>e-05</t>
  </si>
  <si>
    <t>krabice s víčkem</t>
  </si>
  <si>
    <t>e-06</t>
  </si>
  <si>
    <t>krabice rozbočovací</t>
  </si>
  <si>
    <t>e-07</t>
  </si>
  <si>
    <t>trubka ohebná d16</t>
  </si>
  <si>
    <t>E3</t>
  </si>
  <si>
    <t>Kabely</t>
  </si>
  <si>
    <t>e-08</t>
  </si>
  <si>
    <t>CYKY-0 3x1.5 pod omítkou</t>
  </si>
  <si>
    <t>e-09</t>
  </si>
  <si>
    <t>CYKY-J 3x1.5 pod omítkou</t>
  </si>
  <si>
    <t>e-10</t>
  </si>
  <si>
    <t>CYKY-J 3x2.5 pod omítkou</t>
  </si>
  <si>
    <t>e-11</t>
  </si>
  <si>
    <t>CY 6 zž pod omítkou</t>
  </si>
  <si>
    <t>e-12</t>
  </si>
  <si>
    <t>CY 25 zž pod omítkou</t>
  </si>
  <si>
    <t>e-13</t>
  </si>
  <si>
    <t>Ukončení vodiče do 2,5mm2</t>
  </si>
  <si>
    <t>E4</t>
  </si>
  <si>
    <t>Přístroje a zařízení</t>
  </si>
  <si>
    <t>e-14</t>
  </si>
  <si>
    <t>přepínač č. 5, 10A, zapuštěný, IP20</t>
  </si>
  <si>
    <t>e-15</t>
  </si>
  <si>
    <t>ovládací tlačítko 10A, zapuštěný, IP20, signalizace</t>
  </si>
  <si>
    <t>e-16</t>
  </si>
  <si>
    <t>zásuvka 230V/16A, pod om. IP40</t>
  </si>
  <si>
    <t>e-17</t>
  </si>
  <si>
    <t>ochranná přípojnice v krabici 150x150</t>
  </si>
  <si>
    <t>E5</t>
  </si>
  <si>
    <t>Svítidla vč. zdrojů a recyklace</t>
  </si>
  <si>
    <t>e-18</t>
  </si>
  <si>
    <t>C/svítidlo LED, 20 W, 2500 lm, Ra 80, 3000K, IP54,  na povrch</t>
  </si>
  <si>
    <t>e-19</t>
  </si>
  <si>
    <t>D/svítidlo LED, 14 W, 1200 lm, Ra 80, 3000K, IP44,  na povrch</t>
  </si>
  <si>
    <t>e-20</t>
  </si>
  <si>
    <t>N/svítidlo LED,   3 W,  250 lm, IP44, na povrch, nouzové 3hod</t>
  </si>
  <si>
    <t>E6</t>
  </si>
  <si>
    <t>Revize, zkoušky, HZS</t>
  </si>
  <si>
    <t>e-21</t>
  </si>
  <si>
    <t>Dodavatelská dokumentace vč. skutečného provedení</t>
  </si>
  <si>
    <t>e-22</t>
  </si>
  <si>
    <t>Zednické výpomoci (průrazy, vrtání, niky, kapsy, sekání, řezání drážek ...)</t>
  </si>
  <si>
    <t>e-23</t>
  </si>
  <si>
    <t>Demontáže</t>
  </si>
  <si>
    <t>e-24</t>
  </si>
  <si>
    <t>Montáže, úprava stávajícího rozvaděče</t>
  </si>
  <si>
    <t>e-25</t>
  </si>
  <si>
    <t>podružný materiál</t>
  </si>
  <si>
    <t>e-26</t>
  </si>
  <si>
    <t>Revize</t>
  </si>
  <si>
    <t>12.4b Elektroinstalace</t>
  </si>
  <si>
    <t>V1</t>
  </si>
  <si>
    <t>Zař.č.1. odvětrání sociálního zázemí</t>
  </si>
  <si>
    <t>1.02</t>
  </si>
  <si>
    <t>talířový ventil odvodní kovový pr. 160, bílý</t>
  </si>
  <si>
    <t>1.03.1</t>
  </si>
  <si>
    <t>spiro pozink potrubí, safe-click, s gumovým těsněním a břitem pr160 + 15%tvarovek</t>
  </si>
  <si>
    <t>1.03.2</t>
  </si>
  <si>
    <t>spiro pozink potrubí, safe-click, s gumovým těsněním a břitem pr125 + 15%tvarovek</t>
  </si>
  <si>
    <t>v-01</t>
  </si>
  <si>
    <t>pružné potrubí pro dopojení ventilátorů - sonovac pr125</t>
  </si>
  <si>
    <t>V2</t>
  </si>
  <si>
    <t>ostatní zař.č.1</t>
  </si>
  <si>
    <t>v-02</t>
  </si>
  <si>
    <t>montážní materiál,pvc pásky,samořezné vruty, závesnýmateriál,objímky,silikon,řezný materiál</t>
  </si>
  <si>
    <t>v-03</t>
  </si>
  <si>
    <t>montáž hrubých rozvodů</t>
  </si>
  <si>
    <t>v-04</t>
  </si>
  <si>
    <t>doprava</t>
  </si>
  <si>
    <t>12.4c VZT</t>
  </si>
  <si>
    <t>HSV</t>
  </si>
  <si>
    <t>Ostatní náklady</t>
  </si>
  <si>
    <t>Pol1</t>
  </si>
  <si>
    <t>Pojištění</t>
  </si>
  <si>
    <t>Soubor</t>
  </si>
  <si>
    <t>Pol6</t>
  </si>
  <si>
    <t>Vybudování zařízení staveniště</t>
  </si>
  <si>
    <t>Pol7</t>
  </si>
  <si>
    <t>Provoz zařízení staveniště</t>
  </si>
  <si>
    <t>Pol8</t>
  </si>
  <si>
    <t>Odstranění zařízení staveniště</t>
  </si>
  <si>
    <t>Pol9</t>
  </si>
  <si>
    <t>Koordinační činnost</t>
  </si>
  <si>
    <t>Pol10</t>
  </si>
  <si>
    <t>Předání a převzetí díla</t>
  </si>
  <si>
    <t>Pol14</t>
  </si>
  <si>
    <t>Plán zásad organizace výstavby</t>
  </si>
  <si>
    <t>Pol15</t>
  </si>
  <si>
    <t>Provozní řád pro zkušební provoz</t>
  </si>
  <si>
    <t>soubor</t>
  </si>
  <si>
    <t>Pol16</t>
  </si>
  <si>
    <t>Provozní řád pro trvalý provoz</t>
  </si>
  <si>
    <t>Pol18</t>
  </si>
  <si>
    <t>Dokumentace skutečného provedení</t>
  </si>
  <si>
    <t>Pol19</t>
  </si>
  <si>
    <t>Dílenská dokumentace</t>
  </si>
  <si>
    <t>Pol26</t>
  </si>
  <si>
    <t>Komplexní zkoušky</t>
  </si>
  <si>
    <t>12.5 Ostatní a vedlejší náklady</t>
  </si>
  <si>
    <t>Oprava koupelen v domově pro seniory U Moravy, KM</t>
  </si>
  <si>
    <t>NC-725244315</t>
  </si>
  <si>
    <t>Závěs gumový bílý na bílé tyči dl.  2050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</si>
</sst>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#,##0\ &quot;Kč&quot;"/>
    <numFmt numFmtId="166" formatCode="0.0%"/>
  </numFmts>
  <fonts count="33" x14ac:knownFonts="1">
    <font>
      <sz val="10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</font>
    <font>
      <b/>
      <sz val="4"/>
      <color indexed="22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name val="Arial CE"/>
    </font>
    <font>
      <sz val="10"/>
      <color indexed="9"/>
      <name val="Arial CE"/>
    </font>
    <font>
      <sz val="8"/>
      <color indexed="17"/>
      <name val="Arial CE"/>
      <family val="2"/>
      <charset val="238"/>
    </font>
    <font>
      <sz val="10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12"/>
      <name val="Arial CE"/>
      <family val="2"/>
      <charset val="238"/>
    </font>
    <font>
      <sz val="4"/>
      <color indexed="9"/>
      <name val="Arial CE"/>
      <family val="2"/>
      <charset val="238"/>
    </font>
    <font>
      <sz val="4"/>
      <color indexed="22"/>
      <name val="Arial CE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sz val="8"/>
      <color indexed="53"/>
      <name val="Arial CE"/>
      <family val="2"/>
      <charset val="238"/>
    </font>
    <font>
      <b/>
      <sz val="12"/>
      <name val="Arial CE"/>
      <charset val="238"/>
    </font>
    <font>
      <i/>
      <sz val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40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9">
    <xf numFmtId="0" fontId="0" fillId="0" borderId="0" xfId="0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4" fontId="5" fillId="0" borderId="0" xfId="0" applyNumberFormat="1" applyFont="1" applyAlignment="1">
      <alignment horizontal="left"/>
    </xf>
    <xf numFmtId="0" fontId="6" fillId="0" borderId="0" xfId="0" applyFont="1" applyAlignment="1">
      <alignment horizontal="right"/>
    </xf>
    <xf numFmtId="49" fontId="0" fillId="0" borderId="0" xfId="0" applyNumberFormat="1"/>
    <xf numFmtId="0" fontId="7" fillId="0" borderId="0" xfId="0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6" fillId="2" borderId="1" xfId="0" applyFont="1" applyFill="1" applyBorder="1" applyAlignment="1">
      <alignment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1" xfId="0" applyFont="1" applyFill="1" applyBorder="1" applyAlignment="1">
      <alignment horizontal="right" wrapText="1"/>
    </xf>
    <xf numFmtId="0" fontId="0" fillId="2" borderId="2" xfId="0" applyFill="1" applyBorder="1"/>
    <xf numFmtId="0" fontId="6" fillId="2" borderId="2" xfId="0" applyFont="1" applyFill="1" applyBorder="1" applyAlignment="1">
      <alignment horizontal="right" wrapText="1"/>
    </xf>
    <xf numFmtId="0" fontId="6" fillId="2" borderId="3" xfId="0" applyFont="1" applyFill="1" applyBorder="1" applyAlignment="1">
      <alignment horizontal="right" vertical="center"/>
    </xf>
    <xf numFmtId="0" fontId="6" fillId="3" borderId="0" xfId="0" applyFont="1" applyFill="1" applyAlignment="1">
      <alignment horizontal="right" wrapText="1"/>
    </xf>
    <xf numFmtId="0" fontId="0" fillId="0" borderId="4" xfId="0" applyBorder="1" applyAlignment="1">
      <alignment vertical="center"/>
    </xf>
    <xf numFmtId="0" fontId="0" fillId="0" borderId="0" xfId="0" applyAlignment="1">
      <alignment vertical="center"/>
    </xf>
    <xf numFmtId="1" fontId="0" fillId="0" borderId="0" xfId="0" applyNumberFormat="1" applyAlignment="1">
      <alignment horizontal="right" vertical="center"/>
    </xf>
    <xf numFmtId="0" fontId="0" fillId="0" borderId="5" xfId="0" applyBorder="1" applyAlignment="1">
      <alignment vertical="center"/>
    </xf>
    <xf numFmtId="4" fontId="0" fillId="0" borderId="6" xfId="0" applyNumberFormat="1" applyBorder="1" applyAlignment="1">
      <alignment horizontal="right" vertical="center"/>
    </xf>
    <xf numFmtId="4" fontId="0" fillId="0" borderId="7" xfId="0" applyNumberFormat="1" applyBorder="1" applyAlignment="1">
      <alignment horizontal="right" vertical="center"/>
    </xf>
    <xf numFmtId="4" fontId="10" fillId="3" borderId="0" xfId="0" applyNumberFormat="1" applyFont="1" applyFill="1" applyAlignment="1">
      <alignment vertical="center"/>
    </xf>
    <xf numFmtId="4" fontId="0" fillId="0" borderId="4" xfId="0" applyNumberFormat="1" applyBorder="1" applyAlignment="1">
      <alignment horizontal="right" vertical="center"/>
    </xf>
    <xf numFmtId="4" fontId="0" fillId="0" borderId="0" xfId="0" applyNumberFormat="1" applyAlignment="1">
      <alignment horizontal="right" vertical="center"/>
    </xf>
    <xf numFmtId="4" fontId="0" fillId="3" borderId="0" xfId="0" applyNumberFormat="1" applyFill="1" applyAlignment="1">
      <alignment vertical="center"/>
    </xf>
    <xf numFmtId="4" fontId="0" fillId="0" borderId="9" xfId="0" applyNumberFormat="1" applyBorder="1" applyAlignment="1">
      <alignment horizontal="right" vertical="center"/>
    </xf>
    <xf numFmtId="4" fontId="0" fillId="0" borderId="10" xfId="0" applyNumberFormat="1" applyBorder="1" applyAlignment="1">
      <alignment horizontal="right" vertical="center"/>
    </xf>
    <xf numFmtId="0" fontId="8" fillId="4" borderId="1" xfId="0" applyFont="1" applyFill="1" applyBorder="1" applyAlignment="1">
      <alignment vertical="center"/>
    </xf>
    <xf numFmtId="0" fontId="9" fillId="4" borderId="2" xfId="0" applyFont="1" applyFill="1" applyBorder="1" applyAlignment="1">
      <alignment vertical="center"/>
    </xf>
    <xf numFmtId="0" fontId="0" fillId="4" borderId="2" xfId="0" applyFill="1" applyBorder="1" applyAlignment="1">
      <alignment vertical="center"/>
    </xf>
    <xf numFmtId="4" fontId="8" fillId="4" borderId="12" xfId="0" applyNumberFormat="1" applyFont="1" applyFill="1" applyBorder="1" applyAlignment="1">
      <alignment horizontal="right" vertical="center"/>
    </xf>
    <xf numFmtId="4" fontId="8" fillId="4" borderId="13" xfId="0" applyNumberFormat="1" applyFont="1" applyFill="1" applyBorder="1" applyAlignment="1">
      <alignment horizontal="right" vertical="center"/>
    </xf>
    <xf numFmtId="4" fontId="9" fillId="3" borderId="0" xfId="0" applyNumberFormat="1" applyFont="1" applyFill="1" applyAlignment="1">
      <alignment vertical="center"/>
    </xf>
    <xf numFmtId="0" fontId="4" fillId="0" borderId="0" xfId="0" applyFont="1" applyAlignment="1">
      <alignment horizontal="center"/>
    </xf>
    <xf numFmtId="4" fontId="0" fillId="0" borderId="0" xfId="0" applyNumberFormat="1"/>
    <xf numFmtId="0" fontId="6" fillId="2" borderId="1" xfId="0" applyFont="1" applyFill="1" applyBorder="1" applyAlignment="1">
      <alignment vertical="center"/>
    </xf>
    <xf numFmtId="0" fontId="9" fillId="2" borderId="2" xfId="0" applyFont="1" applyFill="1" applyBorder="1" applyAlignment="1">
      <alignment vertical="center"/>
    </xf>
    <xf numFmtId="0" fontId="9" fillId="2" borderId="3" xfId="0" applyFont="1" applyFill="1" applyBorder="1" applyAlignment="1">
      <alignment vertical="center" wrapText="1"/>
    </xf>
    <xf numFmtId="0" fontId="9" fillId="2" borderId="15" xfId="0" applyFont="1" applyFill="1" applyBorder="1" applyAlignment="1">
      <alignment horizontal="center" vertical="center" wrapText="1"/>
    </xf>
    <xf numFmtId="4" fontId="1" fillId="2" borderId="15" xfId="0" applyNumberFormat="1" applyFont="1" applyFill="1" applyBorder="1" applyAlignment="1">
      <alignment vertical="center"/>
    </xf>
    <xf numFmtId="49" fontId="5" fillId="0" borderId="6" xfId="0" applyNumberFormat="1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7" xfId="0" applyFont="1" applyBorder="1"/>
    <xf numFmtId="166" fontId="5" fillId="0" borderId="8" xfId="0" applyNumberFormat="1" applyFont="1" applyBorder="1"/>
    <xf numFmtId="3" fontId="5" fillId="0" borderId="8" xfId="0" applyNumberFormat="1" applyFont="1" applyBorder="1" applyAlignment="1">
      <alignment horizontal="right"/>
    </xf>
    <xf numFmtId="3" fontId="5" fillId="0" borderId="16" xfId="0" applyNumberFormat="1" applyFont="1" applyBorder="1" applyAlignment="1">
      <alignment horizontal="right"/>
    </xf>
    <xf numFmtId="0" fontId="6" fillId="4" borderId="1" xfId="0" applyFont="1" applyFill="1" applyBorder="1" applyAlignment="1">
      <alignment vertical="center"/>
    </xf>
    <xf numFmtId="49" fontId="6" fillId="4" borderId="2" xfId="0" applyNumberFormat="1" applyFont="1" applyFill="1" applyBorder="1" applyAlignment="1">
      <alignment horizontal="left" vertical="center"/>
    </xf>
    <xf numFmtId="0" fontId="6" fillId="4" borderId="2" xfId="0" applyFont="1" applyFill="1" applyBorder="1" applyAlignment="1">
      <alignment vertical="center"/>
    </xf>
    <xf numFmtId="166" fontId="5" fillId="4" borderId="3" xfId="0" applyNumberFormat="1" applyFont="1" applyFill="1" applyBorder="1"/>
    <xf numFmtId="3" fontId="6" fillId="4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3" fillId="0" borderId="0" xfId="1"/>
    <xf numFmtId="0" fontId="11" fillId="0" borderId="0" xfId="1" applyFont="1" applyAlignment="1">
      <alignment horizontal="centerContinuous"/>
    </xf>
    <xf numFmtId="0" fontId="12" fillId="0" borderId="0" xfId="1" applyFont="1" applyAlignment="1">
      <alignment horizontal="centerContinuous"/>
    </xf>
    <xf numFmtId="0" fontId="12" fillId="0" borderId="0" xfId="1" applyFont="1" applyAlignment="1">
      <alignment horizontal="right"/>
    </xf>
    <xf numFmtId="0" fontId="3" fillId="3" borderId="17" xfId="1" applyFill="1" applyBorder="1" applyAlignment="1">
      <alignment horizontal="left"/>
    </xf>
    <xf numFmtId="0" fontId="3" fillId="3" borderId="18" xfId="1" applyFill="1" applyBorder="1" applyAlignment="1">
      <alignment horizontal="center"/>
    </xf>
    <xf numFmtId="0" fontId="13" fillId="3" borderId="18" xfId="1" applyFont="1" applyFill="1" applyBorder="1"/>
    <xf numFmtId="49" fontId="3" fillId="3" borderId="19" xfId="1" applyNumberFormat="1" applyFill="1" applyBorder="1"/>
    <xf numFmtId="0" fontId="3" fillId="3" borderId="18" xfId="1" applyFill="1" applyBorder="1" applyAlignment="1">
      <alignment horizontal="right"/>
    </xf>
    <xf numFmtId="0" fontId="3" fillId="3" borderId="18" xfId="1" applyFill="1" applyBorder="1"/>
    <xf numFmtId="0" fontId="3" fillId="3" borderId="20" xfId="1" applyFill="1" applyBorder="1"/>
    <xf numFmtId="49" fontId="3" fillId="3" borderId="21" xfId="1" applyNumberFormat="1" applyFill="1" applyBorder="1" applyAlignment="1">
      <alignment horizontal="left"/>
    </xf>
    <xf numFmtId="0" fontId="3" fillId="3" borderId="22" xfId="1" applyFill="1" applyBorder="1" applyAlignment="1">
      <alignment horizontal="center"/>
    </xf>
    <xf numFmtId="0" fontId="13" fillId="3" borderId="22" xfId="1" applyFont="1" applyFill="1" applyBorder="1"/>
    <xf numFmtId="49" fontId="3" fillId="3" borderId="23" xfId="1" applyNumberFormat="1" applyFill="1" applyBorder="1"/>
    <xf numFmtId="0" fontId="3" fillId="3" borderId="22" xfId="1" applyFill="1" applyBorder="1" applyAlignment="1">
      <alignment horizontal="right"/>
    </xf>
    <xf numFmtId="0" fontId="3" fillId="3" borderId="22" xfId="1" applyFill="1" applyBorder="1"/>
    <xf numFmtId="0" fontId="3" fillId="3" borderId="24" xfId="1" applyFill="1" applyBorder="1"/>
    <xf numFmtId="0" fontId="5" fillId="0" borderId="0" xfId="1" applyFont="1"/>
    <xf numFmtId="0" fontId="3" fillId="0" borderId="0" xfId="1" applyAlignment="1">
      <alignment horizontal="right"/>
    </xf>
    <xf numFmtId="49" fontId="14" fillId="3" borderId="15" xfId="1" applyNumberFormat="1" applyFont="1" applyFill="1" applyBorder="1" applyAlignment="1">
      <alignment wrapText="1"/>
    </xf>
    <xf numFmtId="0" fontId="14" fillId="3" borderId="3" xfId="1" applyFont="1" applyFill="1" applyBorder="1" applyAlignment="1">
      <alignment horizontal="center" wrapText="1"/>
    </xf>
    <xf numFmtId="0" fontId="14" fillId="3" borderId="15" xfId="1" applyFont="1" applyFill="1" applyBorder="1" applyAlignment="1">
      <alignment horizontal="center" wrapText="1"/>
    </xf>
    <xf numFmtId="0" fontId="3" fillId="3" borderId="15" xfId="1" applyFill="1" applyBorder="1" applyAlignment="1">
      <alignment wrapText="1" shrinkToFit="1"/>
    </xf>
    <xf numFmtId="0" fontId="3" fillId="0" borderId="0" xfId="1" applyAlignment="1">
      <alignment wrapText="1"/>
    </xf>
    <xf numFmtId="0" fontId="15" fillId="2" borderId="4" xfId="1" applyFont="1" applyFill="1" applyBorder="1" applyAlignment="1">
      <alignment horizontal="center"/>
    </xf>
    <xf numFmtId="49" fontId="9" fillId="2" borderId="7" xfId="1" applyNumberFormat="1" applyFont="1" applyFill="1" applyBorder="1" applyAlignment="1">
      <alignment horizontal="left"/>
    </xf>
    <xf numFmtId="0" fontId="9" fillId="2" borderId="7" xfId="1" applyFont="1" applyFill="1" applyBorder="1"/>
    <xf numFmtId="0" fontId="3" fillId="2" borderId="7" xfId="1" applyFill="1" applyBorder="1" applyAlignment="1">
      <alignment horizontal="center"/>
    </xf>
    <xf numFmtId="0" fontId="3" fillId="2" borderId="7" xfId="1" applyFill="1" applyBorder="1" applyAlignment="1">
      <alignment horizontal="right"/>
    </xf>
    <xf numFmtId="0" fontId="3" fillId="2" borderId="5" xfId="1" applyFill="1" applyBorder="1"/>
    <xf numFmtId="0" fontId="3" fillId="2" borderId="6" xfId="1" applyFill="1" applyBorder="1"/>
    <xf numFmtId="0" fontId="3" fillId="2" borderId="8" xfId="1" applyFill="1" applyBorder="1"/>
    <xf numFmtId="0" fontId="16" fillId="0" borderId="0" xfId="1" applyFont="1"/>
    <xf numFmtId="0" fontId="17" fillId="0" borderId="16" xfId="1" applyFont="1" applyBorder="1" applyAlignment="1">
      <alignment horizontal="center" vertical="top"/>
    </xf>
    <xf numFmtId="49" fontId="18" fillId="0" borderId="16" xfId="1" applyNumberFormat="1" applyFont="1" applyBorder="1" applyAlignment="1">
      <alignment horizontal="left" vertical="top" shrinkToFit="1"/>
    </xf>
    <xf numFmtId="0" fontId="18" fillId="0" borderId="16" xfId="1" applyFont="1" applyBorder="1" applyAlignment="1">
      <alignment vertical="top" wrapText="1"/>
    </xf>
    <xf numFmtId="49" fontId="19" fillId="0" borderId="16" xfId="1" applyNumberFormat="1" applyFont="1" applyBorder="1" applyAlignment="1">
      <alignment horizontal="center" shrinkToFit="1"/>
    </xf>
    <xf numFmtId="4" fontId="18" fillId="0" borderId="16" xfId="1" applyNumberFormat="1" applyFont="1" applyBorder="1" applyAlignment="1">
      <alignment horizontal="right" shrinkToFit="1"/>
    </xf>
    <xf numFmtId="4" fontId="19" fillId="0" borderId="16" xfId="1" applyNumberFormat="1" applyFont="1" applyBorder="1" applyAlignment="1" applyProtection="1">
      <alignment horizontal="right"/>
      <protection locked="0"/>
    </xf>
    <xf numFmtId="4" fontId="19" fillId="0" borderId="16" xfId="1" applyNumberFormat="1" applyFont="1" applyBorder="1"/>
    <xf numFmtId="164" fontId="17" fillId="0" borderId="16" xfId="1" applyNumberFormat="1" applyFont="1" applyBorder="1"/>
    <xf numFmtId="4" fontId="17" fillId="0" borderId="8" xfId="1" applyNumberFormat="1" applyFont="1" applyBorder="1"/>
    <xf numFmtId="0" fontId="20" fillId="0" borderId="0" xfId="1" applyFont="1"/>
    <xf numFmtId="0" fontId="5" fillId="0" borderId="25" xfId="1" applyFont="1" applyBorder="1" applyAlignment="1">
      <alignment horizontal="center"/>
    </xf>
    <xf numFmtId="49" fontId="5" fillId="0" borderId="25" xfId="1" applyNumberFormat="1" applyFont="1" applyBorder="1" applyAlignment="1">
      <alignment horizontal="left"/>
    </xf>
    <xf numFmtId="4" fontId="3" fillId="0" borderId="5" xfId="1" applyNumberFormat="1" applyBorder="1"/>
    <xf numFmtId="0" fontId="23" fillId="0" borderId="0" xfId="1" applyFont="1" applyAlignment="1">
      <alignment wrapText="1"/>
    </xf>
    <xf numFmtId="4" fontId="24" fillId="5" borderId="28" xfId="1" applyNumberFormat="1" applyFont="1" applyFill="1" applyBorder="1" applyAlignment="1">
      <alignment horizontal="right" wrapText="1"/>
    </xf>
    <xf numFmtId="0" fontId="24" fillId="5" borderId="4" xfId="1" applyFont="1" applyFill="1" applyBorder="1" applyAlignment="1">
      <alignment horizontal="left" wrapText="1"/>
    </xf>
    <xf numFmtId="0" fontId="24" fillId="0" borderId="5" xfId="0" applyFont="1" applyBorder="1" applyAlignment="1">
      <alignment horizontal="right"/>
    </xf>
    <xf numFmtId="0" fontId="3" fillId="0" borderId="4" xfId="1" applyBorder="1"/>
    <xf numFmtId="0" fontId="20" fillId="0" borderId="0" xfId="1" applyFont="1" applyAlignment="1">
      <alignment wrapText="1"/>
    </xf>
    <xf numFmtId="0" fontId="26" fillId="3" borderId="1" xfId="1" applyFont="1" applyFill="1" applyBorder="1" applyAlignment="1">
      <alignment horizontal="center"/>
    </xf>
    <xf numFmtId="49" fontId="13" fillId="3" borderId="2" xfId="1" applyNumberFormat="1" applyFont="1" applyFill="1" applyBorder="1" applyAlignment="1">
      <alignment horizontal="left"/>
    </xf>
    <xf numFmtId="0" fontId="13" fillId="3" borderId="2" xfId="1" applyFont="1" applyFill="1" applyBorder="1" applyAlignment="1">
      <alignment horizontal="left"/>
    </xf>
    <xf numFmtId="0" fontId="3" fillId="3" borderId="2" xfId="1" applyFill="1" applyBorder="1" applyAlignment="1">
      <alignment horizontal="center"/>
    </xf>
    <xf numFmtId="4" fontId="3" fillId="3" borderId="2" xfId="1" applyNumberFormat="1" applyFill="1" applyBorder="1" applyAlignment="1">
      <alignment horizontal="right"/>
    </xf>
    <xf numFmtId="3" fontId="9" fillId="3" borderId="3" xfId="1" applyNumberFormat="1" applyFont="1" applyFill="1" applyBorder="1"/>
    <xf numFmtId="0" fontId="3" fillId="3" borderId="1" xfId="1" applyFill="1" applyBorder="1"/>
    <xf numFmtId="4" fontId="9" fillId="3" borderId="3" xfId="1" applyNumberFormat="1" applyFont="1" applyFill="1" applyBorder="1"/>
    <xf numFmtId="0" fontId="3" fillId="3" borderId="2" xfId="1" applyFill="1" applyBorder="1"/>
    <xf numFmtId="4" fontId="3" fillId="0" borderId="0" xfId="1" applyNumberFormat="1"/>
    <xf numFmtId="4" fontId="20" fillId="0" borderId="0" xfId="1" applyNumberFormat="1" applyFont="1"/>
    <xf numFmtId="3" fontId="20" fillId="0" borderId="0" xfId="1" applyNumberFormat="1" applyFont="1"/>
    <xf numFmtId="0" fontId="27" fillId="2" borderId="1" xfId="1" applyFont="1" applyFill="1" applyBorder="1" applyAlignment="1">
      <alignment horizontal="center"/>
    </xf>
    <xf numFmtId="49" fontId="13" fillId="2" borderId="2" xfId="1" applyNumberFormat="1" applyFont="1" applyFill="1" applyBorder="1" applyAlignment="1">
      <alignment horizontal="left"/>
    </xf>
    <xf numFmtId="0" fontId="13" fillId="2" borderId="2" xfId="1" applyFont="1" applyFill="1" applyBorder="1"/>
    <xf numFmtId="0" fontId="3" fillId="2" borderId="2" xfId="1" applyFill="1" applyBorder="1" applyAlignment="1">
      <alignment horizontal="center"/>
    </xf>
    <xf numFmtId="4" fontId="3" fillId="2" borderId="2" xfId="1" applyNumberFormat="1" applyFill="1" applyBorder="1" applyAlignment="1">
      <alignment horizontal="right"/>
    </xf>
    <xf numFmtId="3" fontId="9" fillId="2" borderId="3" xfId="1" applyNumberFormat="1" applyFont="1" applyFill="1" applyBorder="1"/>
    <xf numFmtId="0" fontId="3" fillId="2" borderId="2" xfId="1" applyFill="1" applyBorder="1"/>
    <xf numFmtId="4" fontId="9" fillId="2" borderId="3" xfId="1" applyNumberFormat="1" applyFont="1" applyFill="1" applyBorder="1"/>
    <xf numFmtId="3" fontId="3" fillId="0" borderId="0" xfId="1" applyNumberFormat="1"/>
    <xf numFmtId="0" fontId="28" fillId="0" borderId="0" xfId="1" applyFont="1"/>
    <xf numFmtId="0" fontId="29" fillId="0" borderId="0" xfId="1" applyFont="1"/>
    <xf numFmtId="3" fontId="29" fillId="0" borderId="0" xfId="1" applyNumberFormat="1" applyFont="1" applyAlignment="1">
      <alignment horizontal="right"/>
    </xf>
    <xf numFmtId="4" fontId="29" fillId="0" borderId="0" xfId="1" applyNumberFormat="1" applyFont="1"/>
    <xf numFmtId="0" fontId="9" fillId="0" borderId="4" xfId="1" applyFont="1" applyBorder="1" applyAlignment="1">
      <alignment horizontal="center"/>
    </xf>
    <xf numFmtId="49" fontId="9" fillId="0" borderId="0" xfId="1" applyNumberFormat="1" applyFont="1" applyAlignment="1">
      <alignment horizontal="left"/>
    </xf>
    <xf numFmtId="0" fontId="2" fillId="0" borderId="0" xfId="1" applyFont="1"/>
    <xf numFmtId="0" fontId="3" fillId="0" borderId="0" xfId="1" applyAlignment="1">
      <alignment horizontal="center"/>
    </xf>
    <xf numFmtId="4" fontId="30" fillId="5" borderId="28" xfId="1" applyNumberFormat="1" applyFont="1" applyFill="1" applyBorder="1" applyAlignment="1">
      <alignment horizontal="right" wrapText="1"/>
    </xf>
    <xf numFmtId="0" fontId="31" fillId="0" borderId="0" xfId="0" applyFont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5" fillId="0" borderId="0" xfId="0" applyFont="1"/>
    <xf numFmtId="166" fontId="5" fillId="0" borderId="5" xfId="0" applyNumberFormat="1" applyFont="1" applyBorder="1"/>
    <xf numFmtId="3" fontId="5" fillId="0" borderId="5" xfId="0" applyNumberFormat="1" applyFont="1" applyBorder="1" applyAlignment="1">
      <alignment horizontal="right"/>
    </xf>
    <xf numFmtId="3" fontId="5" fillId="0" borderId="25" xfId="0" applyNumberFormat="1" applyFont="1" applyBorder="1" applyAlignment="1">
      <alignment horizontal="right"/>
    </xf>
    <xf numFmtId="49" fontId="5" fillId="0" borderId="29" xfId="0" applyNumberFormat="1" applyFont="1" applyBorder="1" applyAlignment="1">
      <alignment horizontal="left"/>
    </xf>
    <xf numFmtId="0" fontId="5" fillId="0" borderId="30" xfId="0" applyFont="1" applyBorder="1"/>
    <xf numFmtId="166" fontId="5" fillId="0" borderId="31" xfId="0" applyNumberFormat="1" applyFont="1" applyBorder="1"/>
    <xf numFmtId="3" fontId="5" fillId="0" borderId="31" xfId="0" applyNumberFormat="1" applyFont="1" applyBorder="1" applyAlignment="1">
      <alignment horizontal="right"/>
    </xf>
    <xf numFmtId="3" fontId="5" fillId="0" borderId="32" xfId="0" applyNumberFormat="1" applyFont="1" applyBorder="1" applyAlignment="1">
      <alignment horizontal="right"/>
    </xf>
    <xf numFmtId="0" fontId="9" fillId="2" borderId="3" xfId="0" applyFont="1" applyFill="1" applyBorder="1" applyAlignment="1">
      <alignment horizontal="center" vertical="center" wrapText="1"/>
    </xf>
    <xf numFmtId="3" fontId="6" fillId="4" borderId="3" xfId="0" applyNumberFormat="1" applyFont="1" applyFill="1" applyBorder="1" applyAlignment="1">
      <alignment horizontal="right" vertical="center"/>
    </xf>
    <xf numFmtId="0" fontId="9" fillId="2" borderId="33" xfId="0" applyFont="1" applyFill="1" applyBorder="1" applyAlignment="1">
      <alignment horizontal="center" vertical="center" wrapText="1"/>
    </xf>
    <xf numFmtId="3" fontId="6" fillId="0" borderId="34" xfId="0" applyNumberFormat="1" applyFont="1" applyBorder="1" applyAlignment="1">
      <alignment horizontal="right"/>
    </xf>
    <xf numFmtId="3" fontId="6" fillId="0" borderId="35" xfId="0" applyNumberFormat="1" applyFont="1" applyBorder="1" applyAlignment="1">
      <alignment horizontal="right"/>
    </xf>
    <xf numFmtId="3" fontId="6" fillId="0" borderId="36" xfId="0" applyNumberFormat="1" applyFont="1" applyBorder="1" applyAlignment="1">
      <alignment horizontal="right"/>
    </xf>
    <xf numFmtId="3" fontId="6" fillId="4" borderId="33" xfId="0" applyNumberFormat="1" applyFont="1" applyFill="1" applyBorder="1" applyAlignment="1">
      <alignment horizontal="right" vertical="center"/>
    </xf>
    <xf numFmtId="49" fontId="32" fillId="0" borderId="0" xfId="0" applyNumberFormat="1" applyFont="1" applyAlignment="1">
      <alignment horizontal="left"/>
    </xf>
    <xf numFmtId="49" fontId="32" fillId="0" borderId="30" xfId="0" applyNumberFormat="1" applyFont="1" applyBorder="1" applyAlignment="1">
      <alignment horizontal="left"/>
    </xf>
    <xf numFmtId="165" fontId="8" fillId="4" borderId="13" xfId="0" applyNumberFormat="1" applyFont="1" applyFill="1" applyBorder="1" applyAlignment="1">
      <alignment horizontal="right" vertical="center"/>
    </xf>
    <xf numFmtId="165" fontId="0" fillId="0" borderId="14" xfId="0" applyNumberFormat="1" applyBorder="1" applyAlignment="1">
      <alignment horizontal="right" vertical="center"/>
    </xf>
    <xf numFmtId="165" fontId="0" fillId="0" borderId="7" xfId="0" applyNumberForma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0" xfId="0" applyNumberFormat="1" applyAlignment="1">
      <alignment horizontal="right" vertical="center"/>
    </xf>
    <xf numFmtId="165" fontId="0" fillId="0" borderId="5" xfId="0" applyNumberFormat="1" applyBorder="1" applyAlignment="1">
      <alignment horizontal="right" vertical="center"/>
    </xf>
    <xf numFmtId="165" fontId="0" fillId="0" borderId="10" xfId="0" applyNumberFormat="1" applyBorder="1" applyAlignment="1">
      <alignment horizontal="right" vertical="center"/>
    </xf>
    <xf numFmtId="165" fontId="0" fillId="0" borderId="11" xfId="0" applyNumberFormat="1" applyBorder="1" applyAlignment="1">
      <alignment horizontal="right" vertical="center"/>
    </xf>
    <xf numFmtId="49" fontId="24" fillId="5" borderId="26" xfId="1" applyNumberFormat="1" applyFont="1" applyFill="1" applyBorder="1" applyAlignment="1">
      <alignment horizontal="left" wrapText="1"/>
    </xf>
    <xf numFmtId="49" fontId="25" fillId="0" borderId="27" xfId="0" applyNumberFormat="1" applyFont="1" applyBorder="1" applyAlignment="1">
      <alignment horizontal="left" wrapText="1"/>
    </xf>
    <xf numFmtId="0" fontId="8" fillId="0" borderId="0" xfId="1" applyFont="1" applyAlignment="1">
      <alignment horizontal="left"/>
    </xf>
    <xf numFmtId="0" fontId="21" fillId="5" borderId="4" xfId="1" applyFont="1" applyFill="1" applyBorder="1" applyAlignment="1">
      <alignment horizontal="left" wrapText="1" indent="1"/>
    </xf>
    <xf numFmtId="0" fontId="22" fillId="0" borderId="0" xfId="0" applyFont="1" applyAlignment="1">
      <alignment wrapText="1"/>
    </xf>
    <xf numFmtId="0" fontId="22" fillId="0" borderId="5" xfId="0" applyFont="1" applyBorder="1" applyAlignment="1">
      <alignment wrapText="1"/>
    </xf>
    <xf numFmtId="49" fontId="30" fillId="5" borderId="26" xfId="1" applyNumberFormat="1" applyFont="1" applyFill="1" applyBorder="1" applyAlignment="1">
      <alignment horizontal="left" wrapTex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/>
  <dimension ref="B1:N46"/>
  <sheetViews>
    <sheetView showGridLines="0" tabSelected="1" zoomScaleNormal="75" zoomScaleSheetLayoutView="75" workbookViewId="0">
      <selection activeCell="E12" sqref="E12"/>
    </sheetView>
  </sheetViews>
  <sheetFormatPr defaultRowHeight="12.75" x14ac:dyDescent="0.2"/>
  <cols>
    <col min="1" max="1" width="0.5703125" customWidth="1"/>
    <col min="2" max="2" width="7.140625" customWidth="1"/>
    <col min="4" max="4" width="19.7109375" customWidth="1"/>
    <col min="5" max="5" width="7" customWidth="1"/>
    <col min="6" max="6" width="16.7109375" customWidth="1"/>
    <col min="7" max="8" width="11" customWidth="1"/>
    <col min="9" max="9" width="12.85546875" customWidth="1"/>
    <col min="10" max="14" width="10.7109375" customWidth="1"/>
  </cols>
  <sheetData>
    <row r="1" spans="2:14" ht="12" customHeight="1" x14ac:dyDescent="0.2"/>
    <row r="2" spans="2:14" ht="17.25" customHeight="1" x14ac:dyDescent="0.25">
      <c r="B2" s="1"/>
      <c r="C2" s="2" t="s">
        <v>0</v>
      </c>
      <c r="E2" s="3"/>
      <c r="F2" s="2"/>
      <c r="G2" s="1"/>
      <c r="H2" s="4"/>
      <c r="I2" s="5"/>
      <c r="J2" s="1"/>
    </row>
    <row r="3" spans="2:14" ht="6" customHeight="1" x14ac:dyDescent="0.2">
      <c r="C3" s="6"/>
      <c r="D3" s="7" t="s">
        <v>1</v>
      </c>
    </row>
    <row r="4" spans="2:14" ht="4.5" customHeight="1" x14ac:dyDescent="0.2"/>
    <row r="5" spans="2:14" ht="13.5" customHeight="1" x14ac:dyDescent="0.25">
      <c r="C5" s="8" t="s">
        <v>2</v>
      </c>
      <c r="D5" s="9" t="s">
        <v>520</v>
      </c>
      <c r="E5" s="10"/>
      <c r="F5" s="11"/>
      <c r="G5" s="11"/>
      <c r="H5" s="11"/>
      <c r="N5" s="5"/>
    </row>
    <row r="7" spans="2:14" ht="15.75" x14ac:dyDescent="0.25">
      <c r="C7" s="12"/>
      <c r="D7" s="144" t="s">
        <v>257</v>
      </c>
      <c r="H7" s="14"/>
      <c r="I7" s="13"/>
      <c r="J7" s="13"/>
    </row>
    <row r="8" spans="2:14" x14ac:dyDescent="0.2">
      <c r="D8" s="13"/>
      <c r="H8" s="14"/>
      <c r="I8" s="13"/>
      <c r="J8" s="13"/>
    </row>
    <row r="9" spans="2:14" x14ac:dyDescent="0.2">
      <c r="C9" s="14"/>
      <c r="D9" s="13"/>
      <c r="H9" s="14"/>
      <c r="I9" s="13"/>
    </row>
    <row r="10" spans="2:14" x14ac:dyDescent="0.2">
      <c r="H10" s="14"/>
      <c r="I10" s="13"/>
    </row>
    <row r="11" spans="2:14" x14ac:dyDescent="0.2">
      <c r="C11" s="12"/>
      <c r="D11" s="13"/>
      <c r="H11" s="14"/>
      <c r="I11" s="13"/>
      <c r="J11" s="13"/>
    </row>
    <row r="12" spans="2:14" x14ac:dyDescent="0.2">
      <c r="D12" s="13"/>
      <c r="H12" s="14"/>
      <c r="I12" s="13"/>
      <c r="J12" s="13"/>
    </row>
    <row r="13" spans="2:14" ht="12.75" customHeight="1" x14ac:dyDescent="0.2">
      <c r="C13" s="14"/>
      <c r="D13" s="13"/>
      <c r="I13" s="14"/>
    </row>
    <row r="14" spans="2:14" ht="0.75" hidden="1" customHeight="1" x14ac:dyDescent="0.2">
      <c r="I14" s="14"/>
    </row>
    <row r="15" spans="2:14" ht="4.5" customHeight="1" x14ac:dyDescent="0.2">
      <c r="I15" s="14"/>
    </row>
    <row r="16" spans="2:14" ht="4.5" customHeight="1" x14ac:dyDescent="0.2"/>
    <row r="17" spans="2:11" ht="3.75" customHeight="1" x14ac:dyDescent="0.2"/>
    <row r="18" spans="2:11" ht="13.5" customHeight="1" x14ac:dyDescent="0.2">
      <c r="B18" s="15"/>
      <c r="C18" s="16"/>
      <c r="D18" s="16"/>
      <c r="E18" s="17"/>
      <c r="F18" s="18"/>
      <c r="G18" s="19"/>
      <c r="H18" s="20"/>
      <c r="I18" s="21" t="s">
        <v>3</v>
      </c>
      <c r="J18" s="22"/>
    </row>
    <row r="19" spans="2:11" ht="15" customHeight="1" x14ac:dyDescent="0.2">
      <c r="B19" s="23" t="s">
        <v>4</v>
      </c>
      <c r="C19" s="24"/>
      <c r="D19" s="25">
        <v>21</v>
      </c>
      <c r="E19" s="26" t="s">
        <v>5</v>
      </c>
      <c r="F19" s="27"/>
      <c r="G19" s="28"/>
      <c r="H19" s="166">
        <f>CEILING(G36,1)</f>
        <v>0</v>
      </c>
      <c r="I19" s="167"/>
      <c r="J19" s="29"/>
    </row>
    <row r="20" spans="2:11" x14ac:dyDescent="0.2">
      <c r="B20" s="23" t="s">
        <v>6</v>
      </c>
      <c r="C20" s="24"/>
      <c r="D20" s="25">
        <f>SazbaDPH1</f>
        <v>21</v>
      </c>
      <c r="E20" s="26" t="s">
        <v>5</v>
      </c>
      <c r="F20" s="30"/>
      <c r="G20" s="31"/>
      <c r="H20" s="168">
        <f>ROUND(H19*D20/100,1)</f>
        <v>0</v>
      </c>
      <c r="I20" s="169"/>
      <c r="J20" s="32"/>
    </row>
    <row r="21" spans="2:11" x14ac:dyDescent="0.2">
      <c r="B21" s="23" t="s">
        <v>4</v>
      </c>
      <c r="C21" s="24"/>
      <c r="D21" s="25">
        <v>15</v>
      </c>
      <c r="E21" s="26" t="s">
        <v>5</v>
      </c>
      <c r="F21" s="30"/>
      <c r="G21" s="31"/>
      <c r="H21" s="168">
        <f>H36</f>
        <v>0</v>
      </c>
      <c r="I21" s="169"/>
      <c r="J21" s="32"/>
    </row>
    <row r="22" spans="2:11" ht="13.5" thickBot="1" x14ac:dyDescent="0.25">
      <c r="B22" s="23" t="s">
        <v>6</v>
      </c>
      <c r="C22" s="24"/>
      <c r="D22" s="25">
        <f>SazbaDPH2</f>
        <v>15</v>
      </c>
      <c r="E22" s="26" t="s">
        <v>5</v>
      </c>
      <c r="F22" s="33"/>
      <c r="G22" s="34"/>
      <c r="H22" s="170">
        <f>I36</f>
        <v>0</v>
      </c>
      <c r="I22" s="171"/>
      <c r="J22" s="32"/>
    </row>
    <row r="23" spans="2:11" ht="16.5" thickBot="1" x14ac:dyDescent="0.25">
      <c r="B23" s="35" t="s">
        <v>7</v>
      </c>
      <c r="C23" s="36"/>
      <c r="D23" s="36"/>
      <c r="E23" s="37"/>
      <c r="F23" s="38"/>
      <c r="G23" s="39"/>
      <c r="H23" s="164">
        <f>SUM(SUM(H19:I22))</f>
        <v>0</v>
      </c>
      <c r="I23" s="165"/>
      <c r="J23" s="40"/>
    </row>
    <row r="26" spans="2:11" ht="1.5" customHeight="1" x14ac:dyDescent="0.2"/>
    <row r="27" spans="2:11" ht="15.75" customHeight="1" x14ac:dyDescent="0.25">
      <c r="B27" s="10" t="s">
        <v>8</v>
      </c>
      <c r="C27" s="41"/>
      <c r="D27" s="41"/>
      <c r="E27" s="41"/>
      <c r="F27" s="41"/>
      <c r="G27" s="41"/>
      <c r="H27" s="41"/>
      <c r="I27" s="41"/>
      <c r="J27" s="41"/>
      <c r="K27" s="42"/>
    </row>
    <row r="28" spans="2:11" ht="5.25" customHeight="1" x14ac:dyDescent="0.2">
      <c r="K28" s="42"/>
    </row>
    <row r="29" spans="2:11" ht="24" customHeight="1" x14ac:dyDescent="0.2">
      <c r="B29" s="43" t="s">
        <v>9</v>
      </c>
      <c r="C29" s="44"/>
      <c r="D29" s="44"/>
      <c r="E29" s="45"/>
      <c r="F29" s="157" t="s">
        <v>10</v>
      </c>
      <c r="G29" s="155" t="str">
        <f>CONCATENATE("Základ DPH ",SazbaDPH1," %")</f>
        <v>Základ DPH 21 %</v>
      </c>
      <c r="H29" s="46" t="str">
        <f>CONCATENATE("Základ DPH ",SazbaDPH2," %")</f>
        <v>Základ DPH 15 %</v>
      </c>
      <c r="I29" s="47" t="s">
        <v>11</v>
      </c>
    </row>
    <row r="30" spans="2:11" x14ac:dyDescent="0.2">
      <c r="B30" s="48" t="s">
        <v>256</v>
      </c>
      <c r="C30" s="49" t="s">
        <v>257</v>
      </c>
      <c r="D30" s="50"/>
      <c r="E30" s="51"/>
      <c r="F30" s="158"/>
      <c r="G30" s="52"/>
      <c r="H30" s="53"/>
      <c r="I30" s="53"/>
    </row>
    <row r="31" spans="2:11" x14ac:dyDescent="0.2">
      <c r="B31" s="145"/>
      <c r="C31" s="162" t="str">
        <f>'A12 12.1 '!D4</f>
        <v>12.1 Stavebně konstrukční část</v>
      </c>
      <c r="D31" s="146"/>
      <c r="E31" s="147"/>
      <c r="F31" s="159">
        <f t="shared" ref="F31:F35" si="0">G31+H31+I31</f>
        <v>0</v>
      </c>
      <c r="G31" s="148">
        <v>0</v>
      </c>
      <c r="H31" s="149">
        <f>'A12 12.1 '!G333</f>
        <v>0</v>
      </c>
      <c r="I31" s="149">
        <f>(G31*SazbaDPH1)/100+(H31*SazbaDPH2)/100</f>
        <v>0</v>
      </c>
    </row>
    <row r="32" spans="2:11" x14ac:dyDescent="0.2">
      <c r="B32" s="145"/>
      <c r="C32" s="162" t="str">
        <f>'A12 12.4a '!D4</f>
        <v>12.4a ZTI, ÚT</v>
      </c>
      <c r="D32" s="146"/>
      <c r="E32" s="147"/>
      <c r="F32" s="159">
        <f t="shared" si="0"/>
        <v>0</v>
      </c>
      <c r="G32" s="148">
        <v>0</v>
      </c>
      <c r="H32" s="149">
        <f>'A12 12.4a '!G105</f>
        <v>0</v>
      </c>
      <c r="I32" s="149">
        <f>(G32*SazbaDPH1)/100+(H32*SazbaDPH2)/100</f>
        <v>0</v>
      </c>
    </row>
    <row r="33" spans="2:10" x14ac:dyDescent="0.2">
      <c r="B33" s="145"/>
      <c r="C33" s="162" t="str">
        <f>'A12 12.4b '!D4</f>
        <v>12.4b Elektroinstalace</v>
      </c>
      <c r="D33" s="146"/>
      <c r="E33" s="147"/>
      <c r="F33" s="159">
        <f t="shared" si="0"/>
        <v>0</v>
      </c>
      <c r="G33" s="148">
        <v>0</v>
      </c>
      <c r="H33" s="149">
        <f>'A12 12.4b '!G45</f>
        <v>0</v>
      </c>
      <c r="I33" s="149">
        <f>(G33*SazbaDPH1)/100+(H33*SazbaDPH2)/100</f>
        <v>0</v>
      </c>
    </row>
    <row r="34" spans="2:10" x14ac:dyDescent="0.2">
      <c r="B34" s="145"/>
      <c r="C34" s="162" t="str">
        <f>'A12 12.4c '!D4</f>
        <v>12.4c VZT</v>
      </c>
      <c r="D34" s="146"/>
      <c r="E34" s="147"/>
      <c r="F34" s="159">
        <f t="shared" si="0"/>
        <v>0</v>
      </c>
      <c r="G34" s="148">
        <v>0</v>
      </c>
      <c r="H34" s="149">
        <f>'A12 12.4c '!G18</f>
        <v>0</v>
      </c>
      <c r="I34" s="149">
        <f>(G34*SazbaDPH1)/100+(H34*SazbaDPH2)/100</f>
        <v>0</v>
      </c>
    </row>
    <row r="35" spans="2:10" x14ac:dyDescent="0.2">
      <c r="B35" s="150"/>
      <c r="C35" s="163" t="str">
        <f>'A12 12.5 '!D4</f>
        <v>12.5 Ostatní a vedlejší náklady</v>
      </c>
      <c r="D35" s="151"/>
      <c r="E35" s="152"/>
      <c r="F35" s="160">
        <f t="shared" si="0"/>
        <v>0</v>
      </c>
      <c r="G35" s="153">
        <v>0</v>
      </c>
      <c r="H35" s="154">
        <f>'A12 12.5 '!G21</f>
        <v>0</v>
      </c>
      <c r="I35" s="154">
        <f>(G35*SazbaDPH1)/100+(H35*SazbaDPH2)/100</f>
        <v>0</v>
      </c>
    </row>
    <row r="36" spans="2:10" ht="17.25" customHeight="1" x14ac:dyDescent="0.2">
      <c r="B36" s="54" t="s">
        <v>12</v>
      </c>
      <c r="C36" s="55"/>
      <c r="D36" s="56"/>
      <c r="E36" s="57"/>
      <c r="F36" s="161">
        <f>SUM(F30:F35)</f>
        <v>0</v>
      </c>
      <c r="G36" s="156">
        <f>SUM(G30:G30)</f>
        <v>0</v>
      </c>
      <c r="H36" s="58">
        <f>SUM(H30:H35)</f>
        <v>0</v>
      </c>
      <c r="I36" s="58">
        <f>SUM(I30:I35)</f>
        <v>0</v>
      </c>
    </row>
    <row r="37" spans="2:10" x14ac:dyDescent="0.2">
      <c r="B37" s="59"/>
      <c r="C37" s="59"/>
      <c r="D37" s="59"/>
      <c r="E37" s="59"/>
      <c r="F37" s="59"/>
      <c r="G37" s="59"/>
      <c r="H37" s="59"/>
      <c r="I37" s="59"/>
      <c r="J37" s="59"/>
    </row>
    <row r="38" spans="2:10" x14ac:dyDescent="0.2">
      <c r="B38" s="59"/>
      <c r="C38" s="59"/>
      <c r="D38" s="59"/>
      <c r="E38" s="59"/>
      <c r="F38" s="59"/>
      <c r="G38" s="59"/>
      <c r="H38" s="59"/>
      <c r="I38" s="59"/>
      <c r="J38" s="59"/>
    </row>
    <row r="39" spans="2:10" x14ac:dyDescent="0.2">
      <c r="B39" s="59"/>
      <c r="C39" s="59"/>
      <c r="D39" s="59"/>
      <c r="E39" s="59"/>
      <c r="F39" s="59"/>
      <c r="G39" s="59"/>
      <c r="H39" s="59"/>
      <c r="I39" s="59"/>
      <c r="J39" s="59"/>
    </row>
    <row r="40" spans="2:10" x14ac:dyDescent="0.2">
      <c r="B40" s="59"/>
      <c r="C40" s="59"/>
      <c r="D40" s="59"/>
      <c r="E40" s="59"/>
      <c r="F40" s="59"/>
      <c r="G40" s="59"/>
      <c r="H40" s="59"/>
      <c r="I40" s="59"/>
      <c r="J40" s="59"/>
    </row>
    <row r="41" spans="2:10" x14ac:dyDescent="0.2">
      <c r="B41" s="59"/>
      <c r="C41" s="59"/>
      <c r="D41" s="59"/>
      <c r="E41" s="59"/>
      <c r="F41" s="59"/>
      <c r="G41" s="59"/>
      <c r="H41" s="59"/>
      <c r="I41" s="59"/>
      <c r="J41" s="59"/>
    </row>
    <row r="46" spans="2:10" x14ac:dyDescent="0.2">
      <c r="C46" s="60"/>
      <c r="D46" s="13"/>
      <c r="E46" s="60"/>
      <c r="F46" s="60"/>
      <c r="H46" s="60"/>
    </row>
  </sheetData>
  <mergeCells count="5">
    <mergeCell ref="H23:I23"/>
    <mergeCell ref="H19:I19"/>
    <mergeCell ref="H20:I20"/>
    <mergeCell ref="H21:I21"/>
    <mergeCell ref="H22:I22"/>
  </mergeCells>
  <phoneticPr fontId="0" type="noConversion"/>
  <pageMargins left="0.59055118110236227" right="0.19685039370078741" top="0.39370078740157483" bottom="0.39370078740157483" header="0" footer="0.19685039370078741"/>
  <pageSetup paperSize="9" orientation="portrait" horizontalDpi="300" vertic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CZ1310"/>
  <sheetViews>
    <sheetView showGridLines="0" showZeros="0" zoomScaleNormal="100" workbookViewId="0">
      <selection activeCell="F324" sqref="F324:F331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259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</v>
      </c>
      <c r="C7" s="88" t="s">
        <v>41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42</v>
      </c>
      <c r="C8" s="97" t="s">
        <v>43</v>
      </c>
      <c r="D8" s="98" t="s">
        <v>29</v>
      </c>
      <c r="E8" s="99">
        <v>10.688800000000001</v>
      </c>
      <c r="F8" s="100"/>
      <c r="G8" s="101">
        <f>E8*F8</f>
        <v>0</v>
      </c>
      <c r="H8" s="102">
        <v>5.3200000000003897E-2</v>
      </c>
      <c r="I8" s="103">
        <f>E8*H8</f>
        <v>0.5686441600000417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5.5" x14ac:dyDescent="0.2">
      <c r="A9" s="105"/>
      <c r="B9" s="106"/>
      <c r="C9" s="172" t="s">
        <v>44</v>
      </c>
      <c r="D9" s="173"/>
      <c r="E9" s="109">
        <v>0</v>
      </c>
      <c r="F9" s="110"/>
      <c r="G9" s="111"/>
      <c r="H9" s="112"/>
      <c r="I9" s="107"/>
      <c r="K9" s="107"/>
      <c r="M9" s="108" t="s">
        <v>44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13" t="str">
        <f t="shared" ref="BD9:BD16" si="0">C8</f>
        <v>Příčky z desek pórobetonových tl. 7,5 cm desky P 2 - 500, 599 x 249 x 75 mm</v>
      </c>
      <c r="BE9" s="104"/>
      <c r="BF9" s="104"/>
      <c r="BG9" s="104"/>
      <c r="BH9" s="104"/>
      <c r="BI9" s="104"/>
      <c r="BJ9" s="104"/>
      <c r="BK9" s="104"/>
    </row>
    <row r="10" spans="1:104" x14ac:dyDescent="0.2">
      <c r="A10" s="105"/>
      <c r="B10" s="106"/>
      <c r="C10" s="172" t="s">
        <v>45</v>
      </c>
      <c r="D10" s="173"/>
      <c r="E10" s="109">
        <v>2.4512</v>
      </c>
      <c r="F10" s="110"/>
      <c r="G10" s="111"/>
      <c r="H10" s="112"/>
      <c r="I10" s="107"/>
      <c r="K10" s="107"/>
      <c r="M10" s="108" t="s">
        <v>45</v>
      </c>
      <c r="O10" s="94"/>
      <c r="Z10" s="104"/>
      <c r="AA10" s="104"/>
      <c r="AB10" s="104"/>
      <c r="AC10" s="104"/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13" t="str">
        <f t="shared" si="0"/>
        <v>1.NP:</v>
      </c>
      <c r="BE10" s="104"/>
      <c r="BF10" s="104"/>
      <c r="BG10" s="104"/>
      <c r="BH10" s="104"/>
      <c r="BI10" s="104"/>
      <c r="BJ10" s="104"/>
      <c r="BK10" s="104"/>
    </row>
    <row r="11" spans="1:104" x14ac:dyDescent="0.2">
      <c r="A11" s="105"/>
      <c r="B11" s="106"/>
      <c r="C11" s="172" t="s">
        <v>46</v>
      </c>
      <c r="D11" s="173"/>
      <c r="E11" s="109">
        <v>0</v>
      </c>
      <c r="F11" s="110"/>
      <c r="G11" s="111"/>
      <c r="H11" s="112"/>
      <c r="I11" s="107"/>
      <c r="K11" s="107"/>
      <c r="M11" s="108" t="s">
        <v>46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13" t="str">
        <f t="shared" si="0"/>
        <v>2,65*(0,625+0,075+0,225)</v>
      </c>
      <c r="BE11" s="104"/>
      <c r="BF11" s="104"/>
      <c r="BG11" s="104"/>
      <c r="BH11" s="104"/>
      <c r="BI11" s="104"/>
      <c r="BJ11" s="104"/>
      <c r="BK11" s="104"/>
    </row>
    <row r="12" spans="1:104" x14ac:dyDescent="0.2">
      <c r="A12" s="105"/>
      <c r="B12" s="106"/>
      <c r="C12" s="172" t="s">
        <v>47</v>
      </c>
      <c r="D12" s="173"/>
      <c r="E12" s="109">
        <v>2.3125</v>
      </c>
      <c r="F12" s="110"/>
      <c r="G12" s="111"/>
      <c r="H12" s="112"/>
      <c r="I12" s="107"/>
      <c r="K12" s="107"/>
      <c r="M12" s="108" t="s">
        <v>47</v>
      </c>
      <c r="O12" s="94"/>
      <c r="Z12" s="104"/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13" t="str">
        <f t="shared" si="0"/>
        <v>2.NP:</v>
      </c>
      <c r="BE12" s="104"/>
      <c r="BF12" s="104"/>
      <c r="BG12" s="104"/>
      <c r="BH12" s="104"/>
      <c r="BI12" s="104"/>
      <c r="BJ12" s="104"/>
      <c r="BK12" s="104"/>
    </row>
    <row r="13" spans="1:104" x14ac:dyDescent="0.2">
      <c r="A13" s="105"/>
      <c r="B13" s="106"/>
      <c r="C13" s="172" t="s">
        <v>48</v>
      </c>
      <c r="D13" s="173"/>
      <c r="E13" s="109">
        <v>0</v>
      </c>
      <c r="F13" s="110"/>
      <c r="G13" s="111"/>
      <c r="H13" s="112"/>
      <c r="I13" s="107"/>
      <c r="K13" s="107"/>
      <c r="M13" s="108" t="s">
        <v>48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13" t="str">
        <f t="shared" si="0"/>
        <v>2,5*(0,55+0,075+0,3)</v>
      </c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105"/>
      <c r="B14" s="106"/>
      <c r="C14" s="172" t="s">
        <v>47</v>
      </c>
      <c r="D14" s="173"/>
      <c r="E14" s="109">
        <v>2.3125</v>
      </c>
      <c r="F14" s="110"/>
      <c r="G14" s="111"/>
      <c r="H14" s="112"/>
      <c r="I14" s="107"/>
      <c r="K14" s="107"/>
      <c r="M14" s="108" t="s">
        <v>47</v>
      </c>
      <c r="O14" s="9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13" t="str">
        <f t="shared" si="0"/>
        <v>3.NP:</v>
      </c>
      <c r="BE14" s="104"/>
      <c r="BF14" s="104"/>
      <c r="BG14" s="104"/>
      <c r="BH14" s="104"/>
      <c r="BI14" s="104"/>
      <c r="BJ14" s="104"/>
      <c r="BK14" s="104"/>
    </row>
    <row r="15" spans="1:104" x14ac:dyDescent="0.2">
      <c r="A15" s="105"/>
      <c r="B15" s="106"/>
      <c r="C15" s="172" t="s">
        <v>49</v>
      </c>
      <c r="D15" s="173"/>
      <c r="E15" s="109">
        <v>0</v>
      </c>
      <c r="F15" s="110"/>
      <c r="G15" s="111"/>
      <c r="H15" s="112"/>
      <c r="I15" s="107"/>
      <c r="K15" s="107"/>
      <c r="M15" s="108" t="s">
        <v>49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13" t="str">
        <f t="shared" si="0"/>
        <v>2,5*(0,55+0,075+0,3)</v>
      </c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105"/>
      <c r="B16" s="106"/>
      <c r="C16" s="172" t="s">
        <v>50</v>
      </c>
      <c r="D16" s="173"/>
      <c r="E16" s="109">
        <v>3.6124999999999998</v>
      </c>
      <c r="F16" s="110"/>
      <c r="G16" s="111"/>
      <c r="H16" s="112"/>
      <c r="I16" s="107"/>
      <c r="K16" s="107"/>
      <c r="M16" s="108" t="s">
        <v>50</v>
      </c>
      <c r="O16" s="9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13" t="str">
        <f t="shared" si="0"/>
        <v>4.NP:</v>
      </c>
      <c r="BE16" s="104"/>
      <c r="BF16" s="104"/>
      <c r="BG16" s="104"/>
      <c r="BH16" s="104"/>
      <c r="BI16" s="104"/>
      <c r="BJ16" s="104"/>
      <c r="BK16" s="104"/>
    </row>
    <row r="17" spans="1:104" ht="22.5" x14ac:dyDescent="0.2">
      <c r="A17" s="95">
        <v>2</v>
      </c>
      <c r="B17" s="96" t="s">
        <v>51</v>
      </c>
      <c r="C17" s="97" t="s">
        <v>52</v>
      </c>
      <c r="D17" s="98" t="s">
        <v>29</v>
      </c>
      <c r="E17" s="99">
        <v>13.7583</v>
      </c>
      <c r="F17" s="100"/>
      <c r="G17" s="101">
        <f>E17*F17</f>
        <v>0</v>
      </c>
      <c r="H17" s="102">
        <v>1.8599999999992199E-2</v>
      </c>
      <c r="I17" s="103">
        <f>E17*H17</f>
        <v>0.25590437999989268</v>
      </c>
      <c r="J17" s="102">
        <v>0</v>
      </c>
      <c r="K17" s="103">
        <f>E17*J17</f>
        <v>0</v>
      </c>
      <c r="O17" s="94"/>
      <c r="Z17" s="104"/>
      <c r="AA17" s="104">
        <v>1</v>
      </c>
      <c r="AB17" s="104">
        <v>1</v>
      </c>
      <c r="AC17" s="104">
        <v>1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</v>
      </c>
      <c r="CB17" s="104">
        <v>1</v>
      </c>
      <c r="CZ17" s="61">
        <v>1</v>
      </c>
    </row>
    <row r="18" spans="1:104" ht="25.5" x14ac:dyDescent="0.2">
      <c r="A18" s="105"/>
      <c r="B18" s="106"/>
      <c r="C18" s="172" t="s">
        <v>46</v>
      </c>
      <c r="D18" s="173"/>
      <c r="E18" s="109">
        <v>0</v>
      </c>
      <c r="F18" s="110"/>
      <c r="G18" s="111"/>
      <c r="H18" s="112"/>
      <c r="I18" s="107"/>
      <c r="K18" s="107"/>
      <c r="M18" s="108" t="s">
        <v>46</v>
      </c>
      <c r="O18" s="94"/>
      <c r="Z18" s="104"/>
      <c r="AA18" s="104"/>
      <c r="AB18" s="104"/>
      <c r="AC18" s="104"/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13" t="str">
        <f>C17</f>
        <v>Podhled sádrokartonový na zavěšenou ocel. konstr. desky standard impreg. tl. 12,5 mm, bez izolace</v>
      </c>
      <c r="BE18" s="104"/>
      <c r="BF18" s="104"/>
      <c r="BG18" s="104"/>
      <c r="BH18" s="104"/>
      <c r="BI18" s="104"/>
      <c r="BJ18" s="104"/>
      <c r="BK18" s="104"/>
    </row>
    <row r="19" spans="1:104" x14ac:dyDescent="0.2">
      <c r="A19" s="105"/>
      <c r="B19" s="106"/>
      <c r="C19" s="172" t="s">
        <v>53</v>
      </c>
      <c r="D19" s="173"/>
      <c r="E19" s="109">
        <v>6.8791000000000002</v>
      </c>
      <c r="F19" s="110"/>
      <c r="G19" s="111"/>
      <c r="H19" s="112"/>
      <c r="I19" s="107"/>
      <c r="K19" s="107"/>
      <c r="M19" s="108" t="s">
        <v>53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13" t="str">
        <f>C18</f>
        <v>2.NP:</v>
      </c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105"/>
      <c r="B20" s="106"/>
      <c r="C20" s="172" t="s">
        <v>48</v>
      </c>
      <c r="D20" s="173"/>
      <c r="E20" s="109">
        <v>0</v>
      </c>
      <c r="F20" s="110"/>
      <c r="G20" s="111"/>
      <c r="H20" s="112"/>
      <c r="I20" s="107"/>
      <c r="K20" s="107"/>
      <c r="M20" s="108" t="s">
        <v>48</v>
      </c>
      <c r="O20" s="9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13" t="str">
        <f>C19</f>
        <v>2,05*3,47-0,625*0,375</v>
      </c>
      <c r="BE20" s="104"/>
      <c r="BF20" s="104"/>
      <c r="BG20" s="104"/>
      <c r="BH20" s="104"/>
      <c r="BI20" s="104"/>
      <c r="BJ20" s="104"/>
      <c r="BK20" s="104"/>
    </row>
    <row r="21" spans="1:104" x14ac:dyDescent="0.2">
      <c r="A21" s="105"/>
      <c r="B21" s="106"/>
      <c r="C21" s="172" t="s">
        <v>53</v>
      </c>
      <c r="D21" s="173"/>
      <c r="E21" s="109">
        <v>6.8791000000000002</v>
      </c>
      <c r="F21" s="110"/>
      <c r="G21" s="111"/>
      <c r="H21" s="112"/>
      <c r="I21" s="107"/>
      <c r="K21" s="107"/>
      <c r="M21" s="108" t="s">
        <v>53</v>
      </c>
      <c r="O21" s="9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13" t="str">
        <f>C20</f>
        <v>3.NP:</v>
      </c>
      <c r="BE21" s="104"/>
      <c r="BF21" s="104"/>
      <c r="BG21" s="104"/>
      <c r="BH21" s="104"/>
      <c r="BI21" s="104"/>
      <c r="BJ21" s="104"/>
      <c r="BK21" s="104"/>
    </row>
    <row r="22" spans="1:104" x14ac:dyDescent="0.2">
      <c r="A22" s="95">
        <v>3</v>
      </c>
      <c r="B22" s="96" t="s">
        <v>54</v>
      </c>
      <c r="C22" s="97" t="s">
        <v>55</v>
      </c>
      <c r="D22" s="98" t="s">
        <v>56</v>
      </c>
      <c r="E22" s="99">
        <v>20.3</v>
      </c>
      <c r="F22" s="100"/>
      <c r="G22" s="101">
        <f>E22*F22</f>
        <v>0</v>
      </c>
      <c r="H22" s="102">
        <v>1.02000000000046E-3</v>
      </c>
      <c r="I22" s="103">
        <f>E22*H22</f>
        <v>2.0706000000009338E-2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105"/>
      <c r="B23" s="106"/>
      <c r="C23" s="172" t="s">
        <v>44</v>
      </c>
      <c r="D23" s="173"/>
      <c r="E23" s="109">
        <v>0</v>
      </c>
      <c r="F23" s="110"/>
      <c r="G23" s="111"/>
      <c r="H23" s="112"/>
      <c r="I23" s="107"/>
      <c r="K23" s="107"/>
      <c r="M23" s="108" t="s">
        <v>44</v>
      </c>
      <c r="O23" s="94"/>
      <c r="Z23" s="104"/>
      <c r="AA23" s="104"/>
      <c r="AB23" s="104"/>
      <c r="AC23" s="104"/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13" t="str">
        <f t="shared" ref="BD23:BD30" si="1">C22</f>
        <v>Ukotvení příček k cihel.konstr. kotvami na hmožd.</v>
      </c>
      <c r="BE23" s="104"/>
      <c r="BF23" s="104"/>
      <c r="BG23" s="104"/>
      <c r="BH23" s="104"/>
      <c r="BI23" s="104"/>
      <c r="BJ23" s="104"/>
      <c r="BK23" s="104"/>
    </row>
    <row r="24" spans="1:104" x14ac:dyDescent="0.2">
      <c r="A24" s="105"/>
      <c r="B24" s="106"/>
      <c r="C24" s="172" t="s">
        <v>57</v>
      </c>
      <c r="D24" s="173"/>
      <c r="E24" s="109">
        <v>5.3</v>
      </c>
      <c r="F24" s="110"/>
      <c r="G24" s="111"/>
      <c r="H24" s="112"/>
      <c r="I24" s="107"/>
      <c r="K24" s="107"/>
      <c r="M24" s="108" t="s">
        <v>57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13" t="str">
        <f t="shared" si="1"/>
        <v>1.NP:</v>
      </c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105"/>
      <c r="B25" s="106"/>
      <c r="C25" s="172" t="s">
        <v>46</v>
      </c>
      <c r="D25" s="173"/>
      <c r="E25" s="109">
        <v>0</v>
      </c>
      <c r="F25" s="110"/>
      <c r="G25" s="111"/>
      <c r="H25" s="112"/>
      <c r="I25" s="107"/>
      <c r="K25" s="107"/>
      <c r="M25" s="108" t="s">
        <v>46</v>
      </c>
      <c r="O25" s="9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13" t="str">
        <f t="shared" si="1"/>
        <v>2*2,65</v>
      </c>
      <c r="BE25" s="104"/>
      <c r="BF25" s="104"/>
      <c r="BG25" s="104"/>
      <c r="BH25" s="104"/>
      <c r="BI25" s="104"/>
      <c r="BJ25" s="104"/>
      <c r="BK25" s="104"/>
    </row>
    <row r="26" spans="1:104" x14ac:dyDescent="0.2">
      <c r="A26" s="105"/>
      <c r="B26" s="106"/>
      <c r="C26" s="172" t="s">
        <v>58</v>
      </c>
      <c r="D26" s="173"/>
      <c r="E26" s="109">
        <v>5</v>
      </c>
      <c r="F26" s="110"/>
      <c r="G26" s="111"/>
      <c r="H26" s="112"/>
      <c r="I26" s="107"/>
      <c r="K26" s="107"/>
      <c r="M26" s="108" t="s">
        <v>58</v>
      </c>
      <c r="O26" s="9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13" t="str">
        <f t="shared" si="1"/>
        <v>2.NP:</v>
      </c>
      <c r="BE26" s="104"/>
      <c r="BF26" s="104"/>
      <c r="BG26" s="104"/>
      <c r="BH26" s="104"/>
      <c r="BI26" s="104"/>
      <c r="BJ26" s="104"/>
      <c r="BK26" s="104"/>
    </row>
    <row r="27" spans="1:104" x14ac:dyDescent="0.2">
      <c r="A27" s="105"/>
      <c r="B27" s="106"/>
      <c r="C27" s="172" t="s">
        <v>48</v>
      </c>
      <c r="D27" s="173"/>
      <c r="E27" s="109">
        <v>0</v>
      </c>
      <c r="F27" s="110"/>
      <c r="G27" s="111"/>
      <c r="H27" s="112"/>
      <c r="I27" s="107"/>
      <c r="K27" s="107"/>
      <c r="M27" s="108" t="s">
        <v>48</v>
      </c>
      <c r="O27" s="9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13" t="str">
        <f t="shared" si="1"/>
        <v>2*2,5</v>
      </c>
      <c r="BE27" s="104"/>
      <c r="BF27" s="104"/>
      <c r="BG27" s="104"/>
      <c r="BH27" s="104"/>
      <c r="BI27" s="104"/>
      <c r="BJ27" s="104"/>
      <c r="BK27" s="104"/>
    </row>
    <row r="28" spans="1:104" x14ac:dyDescent="0.2">
      <c r="A28" s="105"/>
      <c r="B28" s="106"/>
      <c r="C28" s="172" t="s">
        <v>58</v>
      </c>
      <c r="D28" s="173"/>
      <c r="E28" s="109">
        <v>5</v>
      </c>
      <c r="F28" s="110"/>
      <c r="G28" s="111"/>
      <c r="H28" s="112"/>
      <c r="I28" s="107"/>
      <c r="K28" s="107"/>
      <c r="M28" s="108" t="s">
        <v>58</v>
      </c>
      <c r="O28" s="9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13" t="str">
        <f t="shared" si="1"/>
        <v>3.NP:</v>
      </c>
      <c r="BE28" s="104"/>
      <c r="BF28" s="104"/>
      <c r="BG28" s="104"/>
      <c r="BH28" s="104"/>
      <c r="BI28" s="104"/>
      <c r="BJ28" s="104"/>
      <c r="BK28" s="104"/>
    </row>
    <row r="29" spans="1:104" x14ac:dyDescent="0.2">
      <c r="A29" s="105"/>
      <c r="B29" s="106"/>
      <c r="C29" s="172" t="s">
        <v>49</v>
      </c>
      <c r="D29" s="173"/>
      <c r="E29" s="109">
        <v>0</v>
      </c>
      <c r="F29" s="110"/>
      <c r="G29" s="111"/>
      <c r="H29" s="112"/>
      <c r="I29" s="107"/>
      <c r="K29" s="107"/>
      <c r="M29" s="108" t="s">
        <v>49</v>
      </c>
      <c r="O29" s="9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13" t="str">
        <f t="shared" si="1"/>
        <v>2*2,5</v>
      </c>
      <c r="BE29" s="104"/>
      <c r="BF29" s="104"/>
      <c r="BG29" s="104"/>
      <c r="BH29" s="104"/>
      <c r="BI29" s="104"/>
      <c r="BJ29" s="104"/>
      <c r="BK29" s="104"/>
    </row>
    <row r="30" spans="1:104" x14ac:dyDescent="0.2">
      <c r="A30" s="105"/>
      <c r="B30" s="106"/>
      <c r="C30" s="172" t="s">
        <v>58</v>
      </c>
      <c r="D30" s="173"/>
      <c r="E30" s="109">
        <v>5</v>
      </c>
      <c r="F30" s="110"/>
      <c r="G30" s="111"/>
      <c r="H30" s="112"/>
      <c r="I30" s="107"/>
      <c r="K30" s="107"/>
      <c r="M30" s="108" t="s">
        <v>58</v>
      </c>
      <c r="O30" s="9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13" t="str">
        <f t="shared" si="1"/>
        <v>4.NP:</v>
      </c>
      <c r="BE30" s="104"/>
      <c r="BF30" s="104"/>
      <c r="BG30" s="104"/>
      <c r="BH30" s="104"/>
      <c r="BI30" s="104"/>
      <c r="BJ30" s="104"/>
      <c r="BK30" s="104"/>
    </row>
    <row r="31" spans="1:104" x14ac:dyDescent="0.2">
      <c r="A31" s="114" t="s">
        <v>30</v>
      </c>
      <c r="B31" s="115" t="s">
        <v>40</v>
      </c>
      <c r="C31" s="116" t="s">
        <v>41</v>
      </c>
      <c r="D31" s="117"/>
      <c r="E31" s="118"/>
      <c r="F31" s="118"/>
      <c r="G31" s="119">
        <f>SUM(G7:G30)</f>
        <v>0</v>
      </c>
      <c r="H31" s="120"/>
      <c r="I31" s="121">
        <f>SUM(I7:I30)</f>
        <v>0.84525453999994371</v>
      </c>
      <c r="J31" s="122"/>
      <c r="K31" s="121">
        <f>SUM(K7:K30)</f>
        <v>0</v>
      </c>
      <c r="O31" s="94"/>
      <c r="X31" s="123">
        <f>K31</f>
        <v>0</v>
      </c>
      <c r="Y31" s="123">
        <f>I31</f>
        <v>0.84525453999994371</v>
      </c>
      <c r="Z31" s="124">
        <f>G31</f>
        <v>0</v>
      </c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25"/>
      <c r="BB31" s="125"/>
      <c r="BC31" s="125"/>
      <c r="BD31" s="125"/>
      <c r="BE31" s="125"/>
      <c r="BF31" s="125"/>
      <c r="BG31" s="104"/>
      <c r="BH31" s="104"/>
      <c r="BI31" s="104"/>
      <c r="BJ31" s="104"/>
      <c r="BK31" s="104"/>
    </row>
    <row r="32" spans="1:104" ht="14.25" customHeight="1" x14ac:dyDescent="0.2">
      <c r="A32" s="86" t="s">
        <v>27</v>
      </c>
      <c r="B32" s="87" t="s">
        <v>59</v>
      </c>
      <c r="C32" s="88" t="s">
        <v>60</v>
      </c>
      <c r="D32" s="89"/>
      <c r="E32" s="90"/>
      <c r="F32" s="90"/>
      <c r="G32" s="91"/>
      <c r="H32" s="92"/>
      <c r="I32" s="93"/>
      <c r="J32" s="92"/>
      <c r="K32" s="93"/>
      <c r="O32" s="94"/>
    </row>
    <row r="33" spans="1:104" x14ac:dyDescent="0.2">
      <c r="A33" s="95">
        <v>4</v>
      </c>
      <c r="B33" s="96" t="s">
        <v>61</v>
      </c>
      <c r="C33" s="97" t="s">
        <v>62</v>
      </c>
      <c r="D33" s="98" t="s">
        <v>29</v>
      </c>
      <c r="E33" s="99">
        <v>11.637499999999999</v>
      </c>
      <c r="F33" s="100"/>
      <c r="G33" s="101">
        <f>E33*F33</f>
        <v>0</v>
      </c>
      <c r="H33" s="102">
        <v>5.0000000000025597E-3</v>
      </c>
      <c r="I33" s="103">
        <f>E33*H33</f>
        <v>5.8187500000029785E-2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1</v>
      </c>
      <c r="AC33" s="104">
        <v>1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1</v>
      </c>
      <c r="CZ33" s="61">
        <v>1</v>
      </c>
    </row>
    <row r="34" spans="1:104" x14ac:dyDescent="0.2">
      <c r="A34" s="105"/>
      <c r="B34" s="106"/>
      <c r="C34" s="172" t="s">
        <v>44</v>
      </c>
      <c r="D34" s="173"/>
      <c r="E34" s="109">
        <v>0</v>
      </c>
      <c r="F34" s="110"/>
      <c r="G34" s="111"/>
      <c r="H34" s="112"/>
      <c r="I34" s="107"/>
      <c r="K34" s="107"/>
      <c r="M34" s="108" t="s">
        <v>44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13" t="str">
        <f t="shared" ref="BD34:BD41" si="2">C33</f>
        <v>Postřik cementový ručně</v>
      </c>
      <c r="BE34" s="104"/>
      <c r="BF34" s="104"/>
      <c r="BG34" s="104"/>
      <c r="BH34" s="104"/>
      <c r="BI34" s="104"/>
      <c r="BJ34" s="104"/>
      <c r="BK34" s="104"/>
    </row>
    <row r="35" spans="1:104" x14ac:dyDescent="0.2">
      <c r="A35" s="105"/>
      <c r="B35" s="106"/>
      <c r="C35" s="172" t="s">
        <v>63</v>
      </c>
      <c r="D35" s="173"/>
      <c r="E35" s="109">
        <v>2.65</v>
      </c>
      <c r="F35" s="110"/>
      <c r="G35" s="111"/>
      <c r="H35" s="112"/>
      <c r="I35" s="107"/>
      <c r="K35" s="107"/>
      <c r="M35" s="108" t="s">
        <v>63</v>
      </c>
      <c r="O35" s="94"/>
      <c r="Z35" s="104"/>
      <c r="AA35" s="104"/>
      <c r="AB35" s="104"/>
      <c r="AC35" s="104"/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13" t="str">
        <f t="shared" si="2"/>
        <v>1.NP:</v>
      </c>
      <c r="BE35" s="104"/>
      <c r="BF35" s="104"/>
      <c r="BG35" s="104"/>
      <c r="BH35" s="104"/>
      <c r="BI35" s="104"/>
      <c r="BJ35" s="104"/>
      <c r="BK35" s="104"/>
    </row>
    <row r="36" spans="1:104" x14ac:dyDescent="0.2">
      <c r="A36" s="105"/>
      <c r="B36" s="106"/>
      <c r="C36" s="172" t="s">
        <v>46</v>
      </c>
      <c r="D36" s="173"/>
      <c r="E36" s="109">
        <v>0</v>
      </c>
      <c r="F36" s="110"/>
      <c r="G36" s="111"/>
      <c r="H36" s="112"/>
      <c r="I36" s="107"/>
      <c r="K36" s="107"/>
      <c r="M36" s="108" t="s">
        <v>46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13" t="str">
        <f t="shared" si="2"/>
        <v>2,65*(0,625+2*0,075+0,225)</v>
      </c>
      <c r="BE36" s="104"/>
      <c r="BF36" s="104"/>
      <c r="BG36" s="104"/>
      <c r="BH36" s="104"/>
      <c r="BI36" s="104"/>
      <c r="BJ36" s="104"/>
      <c r="BK36" s="104"/>
    </row>
    <row r="37" spans="1:104" x14ac:dyDescent="0.2">
      <c r="A37" s="105"/>
      <c r="B37" s="106"/>
      <c r="C37" s="172" t="s">
        <v>64</v>
      </c>
      <c r="D37" s="173"/>
      <c r="E37" s="109">
        <v>2.5</v>
      </c>
      <c r="F37" s="110"/>
      <c r="G37" s="111"/>
      <c r="H37" s="112"/>
      <c r="I37" s="107"/>
      <c r="K37" s="107"/>
      <c r="M37" s="108" t="s">
        <v>64</v>
      </c>
      <c r="O37" s="94"/>
      <c r="Z37" s="104"/>
      <c r="AA37" s="104"/>
      <c r="AB37" s="104"/>
      <c r="AC37" s="104"/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13" t="str">
        <f t="shared" si="2"/>
        <v>2.NP:</v>
      </c>
      <c r="BE37" s="104"/>
      <c r="BF37" s="104"/>
      <c r="BG37" s="104"/>
      <c r="BH37" s="104"/>
      <c r="BI37" s="104"/>
      <c r="BJ37" s="104"/>
      <c r="BK37" s="104"/>
    </row>
    <row r="38" spans="1:104" x14ac:dyDescent="0.2">
      <c r="A38" s="105"/>
      <c r="B38" s="106"/>
      <c r="C38" s="172" t="s">
        <v>48</v>
      </c>
      <c r="D38" s="173"/>
      <c r="E38" s="109">
        <v>0</v>
      </c>
      <c r="F38" s="110"/>
      <c r="G38" s="111"/>
      <c r="H38" s="112"/>
      <c r="I38" s="107"/>
      <c r="K38" s="107"/>
      <c r="M38" s="108" t="s">
        <v>48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13" t="str">
        <f t="shared" si="2"/>
        <v>2,5*(0,55+2*0,075+0,3)</v>
      </c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105"/>
      <c r="B39" s="106"/>
      <c r="C39" s="172" t="s">
        <v>64</v>
      </c>
      <c r="D39" s="173"/>
      <c r="E39" s="109">
        <v>2.5</v>
      </c>
      <c r="F39" s="110"/>
      <c r="G39" s="111"/>
      <c r="H39" s="112"/>
      <c r="I39" s="107"/>
      <c r="K39" s="107"/>
      <c r="M39" s="108" t="s">
        <v>64</v>
      </c>
      <c r="O39" s="9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13" t="str">
        <f t="shared" si="2"/>
        <v>3.NP:</v>
      </c>
      <c r="BE39" s="104"/>
      <c r="BF39" s="104"/>
      <c r="BG39" s="104"/>
      <c r="BH39" s="104"/>
      <c r="BI39" s="104"/>
      <c r="BJ39" s="104"/>
      <c r="BK39" s="104"/>
    </row>
    <row r="40" spans="1:104" x14ac:dyDescent="0.2">
      <c r="A40" s="105"/>
      <c r="B40" s="106"/>
      <c r="C40" s="172" t="s">
        <v>49</v>
      </c>
      <c r="D40" s="173"/>
      <c r="E40" s="109">
        <v>0</v>
      </c>
      <c r="F40" s="110"/>
      <c r="G40" s="111"/>
      <c r="H40" s="112"/>
      <c r="I40" s="107"/>
      <c r="K40" s="107"/>
      <c r="M40" s="108" t="s">
        <v>49</v>
      </c>
      <c r="O40" s="94"/>
      <c r="Z40" s="104"/>
      <c r="AA40" s="104"/>
      <c r="AB40" s="104"/>
      <c r="AC40" s="104"/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13" t="str">
        <f t="shared" si="2"/>
        <v>2,5*(0,55+2*0,075+0,3)</v>
      </c>
      <c r="BE40" s="104"/>
      <c r="BF40" s="104"/>
      <c r="BG40" s="104"/>
      <c r="BH40" s="104"/>
      <c r="BI40" s="104"/>
      <c r="BJ40" s="104"/>
      <c r="BK40" s="104"/>
    </row>
    <row r="41" spans="1:104" x14ac:dyDescent="0.2">
      <c r="A41" s="105"/>
      <c r="B41" s="106"/>
      <c r="C41" s="172" t="s">
        <v>65</v>
      </c>
      <c r="D41" s="173"/>
      <c r="E41" s="109">
        <v>3.9874999999999998</v>
      </c>
      <c r="F41" s="110"/>
      <c r="G41" s="111"/>
      <c r="H41" s="112"/>
      <c r="I41" s="107"/>
      <c r="K41" s="107"/>
      <c r="M41" s="108" t="s">
        <v>65</v>
      </c>
      <c r="O41" s="94"/>
      <c r="Z41" s="104"/>
      <c r="AA41" s="104"/>
      <c r="AB41" s="104"/>
      <c r="AC41" s="104"/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13" t="str">
        <f t="shared" si="2"/>
        <v>4.NP:</v>
      </c>
      <c r="BE41" s="104"/>
      <c r="BF41" s="104"/>
      <c r="BG41" s="104"/>
      <c r="BH41" s="104"/>
      <c r="BI41" s="104"/>
      <c r="BJ41" s="104"/>
      <c r="BK41" s="104"/>
    </row>
    <row r="42" spans="1:104" x14ac:dyDescent="0.2">
      <c r="A42" s="95">
        <v>5</v>
      </c>
      <c r="B42" s="96" t="s">
        <v>66</v>
      </c>
      <c r="C42" s="97" t="s">
        <v>67</v>
      </c>
      <c r="D42" s="98" t="s">
        <v>29</v>
      </c>
      <c r="E42" s="99">
        <v>11.637499999999999</v>
      </c>
      <c r="F42" s="100"/>
      <c r="G42" s="101">
        <f>E42*F42</f>
        <v>0</v>
      </c>
      <c r="H42" s="102">
        <v>1.47000000000048E-2</v>
      </c>
      <c r="I42" s="103">
        <f>E42*H42</f>
        <v>0.17107125000005585</v>
      </c>
      <c r="J42" s="102">
        <v>0</v>
      </c>
      <c r="K42" s="103">
        <f>E42*J42</f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105"/>
      <c r="B43" s="106"/>
      <c r="C43" s="172" t="s">
        <v>44</v>
      </c>
      <c r="D43" s="173"/>
      <c r="E43" s="109">
        <v>0</v>
      </c>
      <c r="F43" s="110"/>
      <c r="G43" s="111"/>
      <c r="H43" s="112"/>
      <c r="I43" s="107"/>
      <c r="K43" s="107"/>
      <c r="M43" s="108" t="s">
        <v>44</v>
      </c>
      <c r="O43" s="94"/>
      <c r="Z43" s="104"/>
      <c r="AA43" s="104"/>
      <c r="AB43" s="104"/>
      <c r="AC43" s="104"/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13" t="str">
        <f t="shared" ref="BD43:BD50" si="3">C42</f>
        <v>Omítka jádrová vápenná ručně tloušťka vrstvy 10 mm</v>
      </c>
      <c r="BE43" s="104"/>
      <c r="BF43" s="104"/>
      <c r="BG43" s="104"/>
      <c r="BH43" s="104"/>
      <c r="BI43" s="104"/>
      <c r="BJ43" s="104"/>
      <c r="BK43" s="104"/>
    </row>
    <row r="44" spans="1:104" x14ac:dyDescent="0.2">
      <c r="A44" s="105"/>
      <c r="B44" s="106"/>
      <c r="C44" s="172" t="s">
        <v>63</v>
      </c>
      <c r="D44" s="173"/>
      <c r="E44" s="109">
        <v>2.65</v>
      </c>
      <c r="F44" s="110"/>
      <c r="G44" s="111"/>
      <c r="H44" s="112"/>
      <c r="I44" s="107"/>
      <c r="K44" s="107"/>
      <c r="M44" s="108" t="s">
        <v>63</v>
      </c>
      <c r="O44" s="94"/>
      <c r="Z44" s="104"/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13" t="str">
        <f t="shared" si="3"/>
        <v>1.NP:</v>
      </c>
      <c r="BE44" s="104"/>
      <c r="BF44" s="104"/>
      <c r="BG44" s="104"/>
      <c r="BH44" s="104"/>
      <c r="BI44" s="104"/>
      <c r="BJ44" s="104"/>
      <c r="BK44" s="104"/>
    </row>
    <row r="45" spans="1:104" x14ac:dyDescent="0.2">
      <c r="A45" s="105"/>
      <c r="B45" s="106"/>
      <c r="C45" s="172" t="s">
        <v>46</v>
      </c>
      <c r="D45" s="173"/>
      <c r="E45" s="109">
        <v>0</v>
      </c>
      <c r="F45" s="110"/>
      <c r="G45" s="111"/>
      <c r="H45" s="112"/>
      <c r="I45" s="107"/>
      <c r="K45" s="107"/>
      <c r="M45" s="108" t="s">
        <v>46</v>
      </c>
      <c r="O45" s="94"/>
      <c r="Z45" s="104"/>
      <c r="AA45" s="104"/>
      <c r="AB45" s="104"/>
      <c r="AC45" s="104"/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13" t="str">
        <f t="shared" si="3"/>
        <v>2,65*(0,625+2*0,075+0,225)</v>
      </c>
      <c r="BE45" s="104"/>
      <c r="BF45" s="104"/>
      <c r="BG45" s="104"/>
      <c r="BH45" s="104"/>
      <c r="BI45" s="104"/>
      <c r="BJ45" s="104"/>
      <c r="BK45" s="104"/>
    </row>
    <row r="46" spans="1:104" x14ac:dyDescent="0.2">
      <c r="A46" s="105"/>
      <c r="B46" s="106"/>
      <c r="C46" s="172" t="s">
        <v>64</v>
      </c>
      <c r="D46" s="173"/>
      <c r="E46" s="109">
        <v>2.5</v>
      </c>
      <c r="F46" s="110"/>
      <c r="G46" s="111"/>
      <c r="H46" s="112"/>
      <c r="I46" s="107"/>
      <c r="K46" s="107"/>
      <c r="M46" s="108" t="s">
        <v>64</v>
      </c>
      <c r="O46" s="94"/>
      <c r="Z46" s="104"/>
      <c r="AA46" s="104"/>
      <c r="AB46" s="104"/>
      <c r="AC46" s="104"/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13" t="str">
        <f t="shared" si="3"/>
        <v>2.NP:</v>
      </c>
      <c r="BE46" s="104"/>
      <c r="BF46" s="104"/>
      <c r="BG46" s="104"/>
      <c r="BH46" s="104"/>
      <c r="BI46" s="104"/>
      <c r="BJ46" s="104"/>
      <c r="BK46" s="104"/>
    </row>
    <row r="47" spans="1:104" x14ac:dyDescent="0.2">
      <c r="A47" s="105"/>
      <c r="B47" s="106"/>
      <c r="C47" s="172" t="s">
        <v>48</v>
      </c>
      <c r="D47" s="173"/>
      <c r="E47" s="109">
        <v>0</v>
      </c>
      <c r="F47" s="110"/>
      <c r="G47" s="111"/>
      <c r="H47" s="112"/>
      <c r="I47" s="107"/>
      <c r="K47" s="107"/>
      <c r="M47" s="108" t="s">
        <v>48</v>
      </c>
      <c r="O47" s="94"/>
      <c r="Z47" s="104"/>
      <c r="AA47" s="104"/>
      <c r="AB47" s="104"/>
      <c r="AC47" s="104"/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13" t="str">
        <f t="shared" si="3"/>
        <v>2,5*(0,55+2*0,075+0,3)</v>
      </c>
      <c r="BE47" s="104"/>
      <c r="BF47" s="104"/>
      <c r="BG47" s="104"/>
      <c r="BH47" s="104"/>
      <c r="BI47" s="104"/>
      <c r="BJ47" s="104"/>
      <c r="BK47" s="104"/>
    </row>
    <row r="48" spans="1:104" x14ac:dyDescent="0.2">
      <c r="A48" s="105"/>
      <c r="B48" s="106"/>
      <c r="C48" s="172" t="s">
        <v>64</v>
      </c>
      <c r="D48" s="173"/>
      <c r="E48" s="109">
        <v>2.5</v>
      </c>
      <c r="F48" s="110"/>
      <c r="G48" s="111"/>
      <c r="H48" s="112"/>
      <c r="I48" s="107"/>
      <c r="K48" s="107"/>
      <c r="M48" s="108" t="s">
        <v>64</v>
      </c>
      <c r="O48" s="94"/>
      <c r="Z48" s="104"/>
      <c r="AA48" s="104"/>
      <c r="AB48" s="104"/>
      <c r="AC48" s="104"/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13" t="str">
        <f t="shared" si="3"/>
        <v>3.NP:</v>
      </c>
      <c r="BE48" s="104"/>
      <c r="BF48" s="104"/>
      <c r="BG48" s="104"/>
      <c r="BH48" s="104"/>
      <c r="BI48" s="104"/>
      <c r="BJ48" s="104"/>
      <c r="BK48" s="104"/>
    </row>
    <row r="49" spans="1:104" x14ac:dyDescent="0.2">
      <c r="A49" s="105"/>
      <c r="B49" s="106"/>
      <c r="C49" s="172" t="s">
        <v>49</v>
      </c>
      <c r="D49" s="173"/>
      <c r="E49" s="109">
        <v>0</v>
      </c>
      <c r="F49" s="110"/>
      <c r="G49" s="111"/>
      <c r="H49" s="112"/>
      <c r="I49" s="107"/>
      <c r="K49" s="107"/>
      <c r="M49" s="108" t="s">
        <v>49</v>
      </c>
      <c r="O49" s="94"/>
      <c r="Z49" s="104"/>
      <c r="AA49" s="104"/>
      <c r="AB49" s="104"/>
      <c r="AC49" s="104"/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13" t="str">
        <f t="shared" si="3"/>
        <v>2,5*(0,55+2*0,075+0,3)</v>
      </c>
      <c r="BE49" s="104"/>
      <c r="BF49" s="104"/>
      <c r="BG49" s="104"/>
      <c r="BH49" s="104"/>
      <c r="BI49" s="104"/>
      <c r="BJ49" s="104"/>
      <c r="BK49" s="104"/>
    </row>
    <row r="50" spans="1:104" x14ac:dyDescent="0.2">
      <c r="A50" s="105"/>
      <c r="B50" s="106"/>
      <c r="C50" s="172" t="s">
        <v>65</v>
      </c>
      <c r="D50" s="173"/>
      <c r="E50" s="109">
        <v>3.9874999999999998</v>
      </c>
      <c r="F50" s="110"/>
      <c r="G50" s="111"/>
      <c r="H50" s="112"/>
      <c r="I50" s="107"/>
      <c r="K50" s="107"/>
      <c r="M50" s="108" t="s">
        <v>65</v>
      </c>
      <c r="O50" s="94"/>
      <c r="Z50" s="104"/>
      <c r="AA50" s="104"/>
      <c r="AB50" s="104"/>
      <c r="AC50" s="104"/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13" t="str">
        <f t="shared" si="3"/>
        <v>4.NP:</v>
      </c>
      <c r="BE50" s="104"/>
      <c r="BF50" s="104"/>
      <c r="BG50" s="104"/>
      <c r="BH50" s="104"/>
      <c r="BI50" s="104"/>
      <c r="BJ50" s="104"/>
      <c r="BK50" s="104"/>
    </row>
    <row r="51" spans="1:104" x14ac:dyDescent="0.2">
      <c r="A51" s="95">
        <v>6</v>
      </c>
      <c r="B51" s="96" t="s">
        <v>68</v>
      </c>
      <c r="C51" s="97" t="s">
        <v>69</v>
      </c>
      <c r="D51" s="98" t="s">
        <v>29</v>
      </c>
      <c r="E51" s="99">
        <v>17.677499999999998</v>
      </c>
      <c r="F51" s="100"/>
      <c r="G51" s="101">
        <f>E51*F51</f>
        <v>0</v>
      </c>
      <c r="H51" s="102">
        <v>2.5000000000012798E-3</v>
      </c>
      <c r="I51" s="103">
        <f>E51*H51</f>
        <v>4.4193750000022618E-2</v>
      </c>
      <c r="J51" s="102">
        <v>0</v>
      </c>
      <c r="K51" s="103">
        <f>E51*J51</f>
        <v>0</v>
      </c>
      <c r="O51" s="94"/>
      <c r="Z51" s="104"/>
      <c r="AA51" s="104">
        <v>1</v>
      </c>
      <c r="AB51" s="104">
        <v>1</v>
      </c>
      <c r="AC51" s="104">
        <v>1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1</v>
      </c>
      <c r="CZ51" s="61">
        <v>1</v>
      </c>
    </row>
    <row r="52" spans="1:104" x14ac:dyDescent="0.2">
      <c r="A52" s="105"/>
      <c r="B52" s="106"/>
      <c r="C52" s="172" t="s">
        <v>44</v>
      </c>
      <c r="D52" s="173"/>
      <c r="E52" s="109">
        <v>0</v>
      </c>
      <c r="F52" s="110"/>
      <c r="G52" s="111"/>
      <c r="H52" s="112"/>
      <c r="I52" s="107"/>
      <c r="K52" s="107"/>
      <c r="M52" s="108" t="s">
        <v>44</v>
      </c>
      <c r="O52" s="94"/>
      <c r="Z52" s="104"/>
      <c r="AA52" s="104"/>
      <c r="AB52" s="104"/>
      <c r="AC52" s="104"/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13" t="str">
        <f t="shared" ref="BD52:BD59" si="4">C51</f>
        <v>Štuk vnitřní ručně tloušťka vrstvy 2 mm</v>
      </c>
      <c r="BE52" s="104"/>
      <c r="BF52" s="104"/>
      <c r="BG52" s="104"/>
      <c r="BH52" s="104"/>
      <c r="BI52" s="104"/>
      <c r="BJ52" s="104"/>
      <c r="BK52" s="104"/>
    </row>
    <row r="53" spans="1:104" x14ac:dyDescent="0.2">
      <c r="A53" s="105"/>
      <c r="B53" s="106"/>
      <c r="C53" s="172" t="s">
        <v>63</v>
      </c>
      <c r="D53" s="173"/>
      <c r="E53" s="109">
        <v>2.65</v>
      </c>
      <c r="F53" s="110"/>
      <c r="G53" s="111"/>
      <c r="H53" s="112"/>
      <c r="I53" s="107"/>
      <c r="K53" s="107"/>
      <c r="M53" s="108" t="s">
        <v>63</v>
      </c>
      <c r="O53" s="94"/>
      <c r="Z53" s="104"/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04"/>
      <c r="BB53" s="104"/>
      <c r="BC53" s="104"/>
      <c r="BD53" s="113" t="str">
        <f t="shared" si="4"/>
        <v>1.NP:</v>
      </c>
      <c r="BE53" s="104"/>
      <c r="BF53" s="104"/>
      <c r="BG53" s="104"/>
      <c r="BH53" s="104"/>
      <c r="BI53" s="104"/>
      <c r="BJ53" s="104"/>
      <c r="BK53" s="104"/>
    </row>
    <row r="54" spans="1:104" x14ac:dyDescent="0.2">
      <c r="A54" s="105"/>
      <c r="B54" s="106"/>
      <c r="C54" s="172" t="s">
        <v>46</v>
      </c>
      <c r="D54" s="173"/>
      <c r="E54" s="109">
        <v>0</v>
      </c>
      <c r="F54" s="110"/>
      <c r="G54" s="111"/>
      <c r="H54" s="112"/>
      <c r="I54" s="107"/>
      <c r="K54" s="107"/>
      <c r="M54" s="108" t="s">
        <v>46</v>
      </c>
      <c r="O54" s="94"/>
      <c r="Z54" s="104"/>
      <c r="AA54" s="104"/>
      <c r="AB54" s="104"/>
      <c r="AC54" s="104"/>
      <c r="AD54" s="104"/>
      <c r="AE54" s="104"/>
      <c r="AF54" s="104"/>
      <c r="AG54" s="104"/>
      <c r="AH54" s="104"/>
      <c r="AI54" s="104"/>
      <c r="AJ54" s="104"/>
      <c r="AK54" s="104"/>
      <c r="AL54" s="104"/>
      <c r="AM54" s="104"/>
      <c r="AN54" s="104"/>
      <c r="AO54" s="104"/>
      <c r="AP54" s="104"/>
      <c r="AQ54" s="104"/>
      <c r="AR54" s="104"/>
      <c r="AS54" s="104"/>
      <c r="AT54" s="104"/>
      <c r="AU54" s="104"/>
      <c r="AV54" s="104"/>
      <c r="AW54" s="104"/>
      <c r="AX54" s="104"/>
      <c r="AY54" s="104"/>
      <c r="AZ54" s="104"/>
      <c r="BA54" s="104"/>
      <c r="BB54" s="104"/>
      <c r="BC54" s="104"/>
      <c r="BD54" s="113" t="str">
        <f t="shared" si="4"/>
        <v>2,65*(0,625+2*0,075+0,225)</v>
      </c>
      <c r="BE54" s="104"/>
      <c r="BF54" s="104"/>
      <c r="BG54" s="104"/>
      <c r="BH54" s="104"/>
      <c r="BI54" s="104"/>
      <c r="BJ54" s="104"/>
      <c r="BK54" s="104"/>
    </row>
    <row r="55" spans="1:104" x14ac:dyDescent="0.2">
      <c r="A55" s="105"/>
      <c r="B55" s="106"/>
      <c r="C55" s="172" t="s">
        <v>70</v>
      </c>
      <c r="D55" s="173"/>
      <c r="E55" s="109">
        <v>5.52</v>
      </c>
      <c r="F55" s="110"/>
      <c r="G55" s="111"/>
      <c r="H55" s="112"/>
      <c r="I55" s="107"/>
      <c r="K55" s="107"/>
      <c r="M55" s="108" t="s">
        <v>70</v>
      </c>
      <c r="O55" s="94"/>
      <c r="Z55" s="104"/>
      <c r="AA55" s="104"/>
      <c r="AB55" s="104"/>
      <c r="AC55" s="104"/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13" t="str">
        <f t="shared" si="4"/>
        <v>2.NP:</v>
      </c>
      <c r="BE55" s="104"/>
      <c r="BF55" s="104"/>
      <c r="BG55" s="104"/>
      <c r="BH55" s="104"/>
      <c r="BI55" s="104"/>
      <c r="BJ55" s="104"/>
      <c r="BK55" s="104"/>
    </row>
    <row r="56" spans="1:104" x14ac:dyDescent="0.2">
      <c r="A56" s="105"/>
      <c r="B56" s="106"/>
      <c r="C56" s="172" t="s">
        <v>48</v>
      </c>
      <c r="D56" s="173"/>
      <c r="E56" s="109">
        <v>0</v>
      </c>
      <c r="F56" s="110"/>
      <c r="G56" s="111"/>
      <c r="H56" s="112"/>
      <c r="I56" s="107"/>
      <c r="K56" s="107"/>
      <c r="M56" s="108" t="s">
        <v>48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13" t="str">
        <f t="shared" si="4"/>
        <v>(2,5-2,0)*(2*3,47+2*2,05)</v>
      </c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105"/>
      <c r="B57" s="106"/>
      <c r="C57" s="172" t="s">
        <v>70</v>
      </c>
      <c r="D57" s="173"/>
      <c r="E57" s="109">
        <v>5.52</v>
      </c>
      <c r="F57" s="110"/>
      <c r="G57" s="111"/>
      <c r="H57" s="112"/>
      <c r="I57" s="107"/>
      <c r="K57" s="107"/>
      <c r="M57" s="108" t="s">
        <v>70</v>
      </c>
      <c r="O57" s="9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13" t="str">
        <f t="shared" si="4"/>
        <v>3.NP:</v>
      </c>
      <c r="BE57" s="104"/>
      <c r="BF57" s="104"/>
      <c r="BG57" s="104"/>
      <c r="BH57" s="104"/>
      <c r="BI57" s="104"/>
      <c r="BJ57" s="104"/>
      <c r="BK57" s="104"/>
    </row>
    <row r="58" spans="1:104" x14ac:dyDescent="0.2">
      <c r="A58" s="105"/>
      <c r="B58" s="106"/>
      <c r="C58" s="172" t="s">
        <v>49</v>
      </c>
      <c r="D58" s="173"/>
      <c r="E58" s="109">
        <v>0</v>
      </c>
      <c r="F58" s="110"/>
      <c r="G58" s="111"/>
      <c r="H58" s="112"/>
      <c r="I58" s="107"/>
      <c r="K58" s="107"/>
      <c r="M58" s="108" t="s">
        <v>49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13" t="str">
        <f t="shared" si="4"/>
        <v>(2,5-2,0)*(2*3,47+2*2,05)</v>
      </c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105"/>
      <c r="B59" s="106"/>
      <c r="C59" s="172" t="s">
        <v>65</v>
      </c>
      <c r="D59" s="173"/>
      <c r="E59" s="109">
        <v>3.9874999999999998</v>
      </c>
      <c r="F59" s="110"/>
      <c r="G59" s="111"/>
      <c r="H59" s="112"/>
      <c r="I59" s="107"/>
      <c r="K59" s="107"/>
      <c r="M59" s="108" t="s">
        <v>65</v>
      </c>
      <c r="O59" s="94"/>
      <c r="Z59" s="104"/>
      <c r="AA59" s="104"/>
      <c r="AB59" s="104"/>
      <c r="AC59" s="104"/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13" t="str">
        <f t="shared" si="4"/>
        <v>4.NP:</v>
      </c>
      <c r="BE59" s="104"/>
      <c r="BF59" s="104"/>
      <c r="BG59" s="104"/>
      <c r="BH59" s="104"/>
      <c r="BI59" s="104"/>
      <c r="BJ59" s="104"/>
      <c r="BK59" s="104"/>
    </row>
    <row r="60" spans="1:104" x14ac:dyDescent="0.2">
      <c r="A60" s="95">
        <v>7</v>
      </c>
      <c r="B60" s="96" t="s">
        <v>71</v>
      </c>
      <c r="C60" s="97" t="s">
        <v>72</v>
      </c>
      <c r="D60" s="98" t="s">
        <v>29</v>
      </c>
      <c r="E60" s="99">
        <v>46.686999999999998</v>
      </c>
      <c r="F60" s="100"/>
      <c r="G60" s="101">
        <f>E60*F60</f>
        <v>0</v>
      </c>
      <c r="H60" s="102">
        <v>5.0299999999978704E-3</v>
      </c>
      <c r="I60" s="103">
        <f>E60*H60</f>
        <v>0.23483560999990055</v>
      </c>
      <c r="J60" s="102">
        <v>0</v>
      </c>
      <c r="K60" s="103">
        <f>E60*J60</f>
        <v>0</v>
      </c>
      <c r="O60" s="94"/>
      <c r="Z60" s="104"/>
      <c r="AA60" s="104">
        <v>1</v>
      </c>
      <c r="AB60" s="104">
        <v>1</v>
      </c>
      <c r="AC60" s="104">
        <v>1</v>
      </c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  <c r="CA60" s="104">
        <v>1</v>
      </c>
      <c r="CB60" s="104">
        <v>1</v>
      </c>
      <c r="CZ60" s="61">
        <v>1</v>
      </c>
    </row>
    <row r="61" spans="1:104" x14ac:dyDescent="0.2">
      <c r="A61" s="105"/>
      <c r="B61" s="106"/>
      <c r="C61" s="172" t="s">
        <v>46</v>
      </c>
      <c r="D61" s="173"/>
      <c r="E61" s="109">
        <v>0</v>
      </c>
      <c r="F61" s="110"/>
      <c r="G61" s="111"/>
      <c r="H61" s="112"/>
      <c r="I61" s="107"/>
      <c r="K61" s="107"/>
      <c r="M61" s="108" t="s">
        <v>46</v>
      </c>
      <c r="O61" s="94"/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13" t="str">
        <f t="shared" ref="BD61:BD66" si="5">C60</f>
        <v>Ubroušení výstupků povrchů</v>
      </c>
      <c r="BE61" s="104"/>
      <c r="BF61" s="104"/>
      <c r="BG61" s="104"/>
      <c r="BH61" s="104"/>
      <c r="BI61" s="104"/>
      <c r="BJ61" s="104"/>
      <c r="BK61" s="104"/>
    </row>
    <row r="62" spans="1:104" x14ac:dyDescent="0.2">
      <c r="A62" s="105"/>
      <c r="B62" s="106"/>
      <c r="C62" s="172" t="s">
        <v>73</v>
      </c>
      <c r="D62" s="173"/>
      <c r="E62" s="109">
        <v>5.0635000000000003</v>
      </c>
      <c r="F62" s="110"/>
      <c r="G62" s="111"/>
      <c r="H62" s="112"/>
      <c r="I62" s="107"/>
      <c r="K62" s="107"/>
      <c r="M62" s="108" t="s">
        <v>73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13" t="str">
        <f t="shared" si="5"/>
        <v>2.NP:</v>
      </c>
      <c r="BE62" s="104"/>
      <c r="BF62" s="104"/>
      <c r="BG62" s="104"/>
      <c r="BH62" s="104"/>
      <c r="BI62" s="104"/>
      <c r="BJ62" s="104"/>
      <c r="BK62" s="104"/>
    </row>
    <row r="63" spans="1:104" x14ac:dyDescent="0.2">
      <c r="A63" s="105"/>
      <c r="B63" s="106"/>
      <c r="C63" s="172" t="s">
        <v>74</v>
      </c>
      <c r="D63" s="173"/>
      <c r="E63" s="109">
        <v>18.28</v>
      </c>
      <c r="F63" s="110"/>
      <c r="G63" s="111"/>
      <c r="H63" s="112"/>
      <c r="I63" s="107"/>
      <c r="K63" s="107"/>
      <c r="M63" s="108" t="s">
        <v>74</v>
      </c>
      <c r="O63" s="94"/>
      <c r="Z63" s="104"/>
      <c r="AA63" s="104"/>
      <c r="AB63" s="104"/>
      <c r="AC63" s="104"/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13" t="str">
        <f t="shared" si="5"/>
        <v>2,47*2,05</v>
      </c>
      <c r="BE63" s="104"/>
      <c r="BF63" s="104"/>
      <c r="BG63" s="104"/>
      <c r="BH63" s="104"/>
      <c r="BI63" s="104"/>
      <c r="BJ63" s="104"/>
      <c r="BK63" s="104"/>
    </row>
    <row r="64" spans="1:104" x14ac:dyDescent="0.2">
      <c r="A64" s="105"/>
      <c r="B64" s="106"/>
      <c r="C64" s="172" t="s">
        <v>48</v>
      </c>
      <c r="D64" s="173"/>
      <c r="E64" s="109">
        <v>0</v>
      </c>
      <c r="F64" s="110"/>
      <c r="G64" s="111"/>
      <c r="H64" s="112"/>
      <c r="I64" s="107"/>
      <c r="K64" s="107"/>
      <c r="M64" s="108" t="s">
        <v>48</v>
      </c>
      <c r="O64" s="94"/>
      <c r="Z64" s="104"/>
      <c r="AA64" s="104"/>
      <c r="AB64" s="104"/>
      <c r="AC64" s="104"/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13" t="str">
        <f t="shared" si="5"/>
        <v>2,0*(2*3,47+2*2,05-0,9-0,375-0,625)</v>
      </c>
      <c r="BE64" s="104"/>
      <c r="BF64" s="104"/>
      <c r="BG64" s="104"/>
      <c r="BH64" s="104"/>
      <c r="BI64" s="104"/>
      <c r="BJ64" s="104"/>
      <c r="BK64" s="104"/>
    </row>
    <row r="65" spans="1:104" x14ac:dyDescent="0.2">
      <c r="A65" s="105"/>
      <c r="B65" s="106"/>
      <c r="C65" s="172" t="s">
        <v>73</v>
      </c>
      <c r="D65" s="173"/>
      <c r="E65" s="109">
        <v>5.0635000000000003</v>
      </c>
      <c r="F65" s="110"/>
      <c r="G65" s="111"/>
      <c r="H65" s="112"/>
      <c r="I65" s="107"/>
      <c r="K65" s="107"/>
      <c r="M65" s="108" t="s">
        <v>73</v>
      </c>
      <c r="O65" s="94"/>
      <c r="Z65" s="104"/>
      <c r="AA65" s="104"/>
      <c r="AB65" s="104"/>
      <c r="AC65" s="104"/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13" t="str">
        <f t="shared" si="5"/>
        <v>3.NP:</v>
      </c>
      <c r="BE65" s="104"/>
      <c r="BF65" s="104"/>
      <c r="BG65" s="104"/>
      <c r="BH65" s="104"/>
      <c r="BI65" s="104"/>
      <c r="BJ65" s="104"/>
      <c r="BK65" s="104"/>
    </row>
    <row r="66" spans="1:104" x14ac:dyDescent="0.2">
      <c r="A66" s="105"/>
      <c r="B66" s="106"/>
      <c r="C66" s="172" t="s">
        <v>74</v>
      </c>
      <c r="D66" s="173"/>
      <c r="E66" s="109">
        <v>18.28</v>
      </c>
      <c r="F66" s="110"/>
      <c r="G66" s="111"/>
      <c r="H66" s="112"/>
      <c r="I66" s="107"/>
      <c r="K66" s="107"/>
      <c r="M66" s="108" t="s">
        <v>74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13" t="str">
        <f t="shared" si="5"/>
        <v>2,47*2,05</v>
      </c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8</v>
      </c>
      <c r="B67" s="96" t="s">
        <v>75</v>
      </c>
      <c r="C67" s="97" t="s">
        <v>76</v>
      </c>
      <c r="D67" s="98" t="s">
        <v>29</v>
      </c>
      <c r="E67" s="99">
        <v>1.5</v>
      </c>
      <c r="F67" s="100"/>
      <c r="G67" s="101">
        <f>E67*F67</f>
        <v>0</v>
      </c>
      <c r="H67" s="102">
        <v>0.107120000000009</v>
      </c>
      <c r="I67" s="103">
        <f>E67*H67</f>
        <v>0.16068000000001351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1</v>
      </c>
      <c r="AC67" s="104">
        <v>1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1</v>
      </c>
      <c r="CZ67" s="61">
        <v>1</v>
      </c>
    </row>
    <row r="68" spans="1:104" x14ac:dyDescent="0.2">
      <c r="A68" s="105"/>
      <c r="B68" s="106"/>
      <c r="C68" s="172" t="s">
        <v>46</v>
      </c>
      <c r="D68" s="173"/>
      <c r="E68" s="109">
        <v>0</v>
      </c>
      <c r="F68" s="110"/>
      <c r="G68" s="111"/>
      <c r="H68" s="112"/>
      <c r="I68" s="107"/>
      <c r="K68" s="107"/>
      <c r="M68" s="108" t="s">
        <v>46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13" t="str">
        <f>C67</f>
        <v>Hrubá výplň rýh ve stěnách maltou</v>
      </c>
      <c r="BE68" s="104"/>
      <c r="BF68" s="104"/>
      <c r="BG68" s="104"/>
      <c r="BH68" s="104"/>
      <c r="BI68" s="104"/>
      <c r="BJ68" s="104"/>
      <c r="BK68" s="104"/>
    </row>
    <row r="69" spans="1:104" x14ac:dyDescent="0.2">
      <c r="A69" s="105"/>
      <c r="B69" s="106"/>
      <c r="C69" s="172" t="s">
        <v>77</v>
      </c>
      <c r="D69" s="173"/>
      <c r="E69" s="109">
        <v>0.75</v>
      </c>
      <c r="F69" s="110"/>
      <c r="G69" s="111"/>
      <c r="H69" s="112"/>
      <c r="I69" s="107"/>
      <c r="K69" s="107"/>
      <c r="M69" s="108" t="s">
        <v>77</v>
      </c>
      <c r="O69" s="94"/>
      <c r="Z69" s="104"/>
      <c r="AA69" s="104"/>
      <c r="AB69" s="104"/>
      <c r="AC69" s="104"/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13" t="str">
        <f>C68</f>
        <v>2.NP:</v>
      </c>
      <c r="BE69" s="104"/>
      <c r="BF69" s="104"/>
      <c r="BG69" s="104"/>
      <c r="BH69" s="104"/>
      <c r="BI69" s="104"/>
      <c r="BJ69" s="104"/>
      <c r="BK69" s="104"/>
    </row>
    <row r="70" spans="1:104" x14ac:dyDescent="0.2">
      <c r="A70" s="105"/>
      <c r="B70" s="106"/>
      <c r="C70" s="172" t="s">
        <v>48</v>
      </c>
      <c r="D70" s="173"/>
      <c r="E70" s="109">
        <v>0</v>
      </c>
      <c r="F70" s="110"/>
      <c r="G70" s="111"/>
      <c r="H70" s="112"/>
      <c r="I70" s="107"/>
      <c r="K70" s="107"/>
      <c r="M70" s="108" t="s">
        <v>48</v>
      </c>
      <c r="O70" s="94"/>
      <c r="Z70" s="104"/>
      <c r="AA70" s="104"/>
      <c r="AB70" s="104"/>
      <c r="AC70" s="104"/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13" t="str">
        <f>C69</f>
        <v>0,15*2*2,5</v>
      </c>
      <c r="BE70" s="104"/>
      <c r="BF70" s="104"/>
      <c r="BG70" s="104"/>
      <c r="BH70" s="104"/>
      <c r="BI70" s="104"/>
      <c r="BJ70" s="104"/>
      <c r="BK70" s="104"/>
    </row>
    <row r="71" spans="1:104" x14ac:dyDescent="0.2">
      <c r="A71" s="105"/>
      <c r="B71" s="106"/>
      <c r="C71" s="172" t="s">
        <v>77</v>
      </c>
      <c r="D71" s="173"/>
      <c r="E71" s="109">
        <v>0.75</v>
      </c>
      <c r="F71" s="110"/>
      <c r="G71" s="111"/>
      <c r="H71" s="112"/>
      <c r="I71" s="107"/>
      <c r="K71" s="107"/>
      <c r="M71" s="108" t="s">
        <v>77</v>
      </c>
      <c r="O71" s="94"/>
      <c r="Z71" s="104"/>
      <c r="AA71" s="104"/>
      <c r="AB71" s="104"/>
      <c r="AC71" s="104"/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13" t="str">
        <f>C70</f>
        <v>3.NP:</v>
      </c>
      <c r="BE71" s="104"/>
      <c r="BF71" s="104"/>
      <c r="BG71" s="104"/>
      <c r="BH71" s="104"/>
      <c r="BI71" s="104"/>
      <c r="BJ71" s="104"/>
      <c r="BK71" s="104"/>
    </row>
    <row r="72" spans="1:104" x14ac:dyDescent="0.2">
      <c r="A72" s="95">
        <v>9</v>
      </c>
      <c r="B72" s="96" t="s">
        <v>78</v>
      </c>
      <c r="C72" s="97" t="s">
        <v>79</v>
      </c>
      <c r="D72" s="98" t="s">
        <v>56</v>
      </c>
      <c r="E72" s="99">
        <v>12.555</v>
      </c>
      <c r="F72" s="100"/>
      <c r="G72" s="101">
        <f>E72*F72</f>
        <v>0</v>
      </c>
      <c r="H72" s="102">
        <v>4.3099999999967097E-3</v>
      </c>
      <c r="I72" s="103">
        <f>E72*H72</f>
        <v>5.4112049999958688E-2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1</v>
      </c>
      <c r="AC72" s="104">
        <v>1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1</v>
      </c>
      <c r="CZ72" s="61">
        <v>1</v>
      </c>
    </row>
    <row r="73" spans="1:104" x14ac:dyDescent="0.2">
      <c r="A73" s="105"/>
      <c r="B73" s="106"/>
      <c r="C73" s="172" t="s">
        <v>44</v>
      </c>
      <c r="D73" s="173"/>
      <c r="E73" s="109">
        <v>0</v>
      </c>
      <c r="F73" s="110"/>
      <c r="G73" s="111"/>
      <c r="H73" s="112"/>
      <c r="I73" s="107"/>
      <c r="K73" s="107"/>
      <c r="M73" s="108" t="s">
        <v>44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13" t="str">
        <f>C72</f>
        <v>Začištění omítek kolem oken,dveří apod.</v>
      </c>
      <c r="BE73" s="104"/>
      <c r="BF73" s="104"/>
      <c r="BG73" s="104"/>
      <c r="BH73" s="104"/>
      <c r="BI73" s="104"/>
      <c r="BJ73" s="104"/>
      <c r="BK73" s="104"/>
    </row>
    <row r="74" spans="1:104" x14ac:dyDescent="0.2">
      <c r="A74" s="105"/>
      <c r="B74" s="106"/>
      <c r="C74" s="172" t="s">
        <v>80</v>
      </c>
      <c r="D74" s="173"/>
      <c r="E74" s="109">
        <v>6.3</v>
      </c>
      <c r="F74" s="110"/>
      <c r="G74" s="111"/>
      <c r="H74" s="112"/>
      <c r="I74" s="107"/>
      <c r="K74" s="107"/>
      <c r="M74" s="108" t="s">
        <v>80</v>
      </c>
      <c r="O74" s="94"/>
      <c r="Z74" s="104"/>
      <c r="AA74" s="104"/>
      <c r="AB74" s="104"/>
      <c r="AC74" s="104"/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13" t="str">
        <f>C73</f>
        <v>1.NP:</v>
      </c>
      <c r="BE74" s="104"/>
      <c r="BF74" s="104"/>
      <c r="BG74" s="104"/>
      <c r="BH74" s="104"/>
      <c r="BI74" s="104"/>
      <c r="BJ74" s="104"/>
      <c r="BK74" s="104"/>
    </row>
    <row r="75" spans="1:104" x14ac:dyDescent="0.2">
      <c r="A75" s="105"/>
      <c r="B75" s="106"/>
      <c r="C75" s="172" t="s">
        <v>49</v>
      </c>
      <c r="D75" s="173"/>
      <c r="E75" s="109">
        <v>0</v>
      </c>
      <c r="F75" s="110"/>
      <c r="G75" s="111"/>
      <c r="H75" s="112"/>
      <c r="I75" s="107"/>
      <c r="K75" s="107"/>
      <c r="M75" s="108" t="s">
        <v>49</v>
      </c>
      <c r="O75" s="94"/>
      <c r="Z75" s="104"/>
      <c r="AA75" s="104"/>
      <c r="AB75" s="104"/>
      <c r="AC75" s="104"/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13" t="str">
        <f>C74</f>
        <v>2*2,65+0,625+2*0,075+0,225</v>
      </c>
      <c r="BE75" s="104"/>
      <c r="BF75" s="104"/>
      <c r="BG75" s="104"/>
      <c r="BH75" s="104"/>
      <c r="BI75" s="104"/>
      <c r="BJ75" s="104"/>
      <c r="BK75" s="104"/>
    </row>
    <row r="76" spans="1:104" x14ac:dyDescent="0.2">
      <c r="A76" s="105"/>
      <c r="B76" s="106"/>
      <c r="C76" s="172" t="s">
        <v>81</v>
      </c>
      <c r="D76" s="173"/>
      <c r="E76" s="109">
        <v>6.2549999999999999</v>
      </c>
      <c r="F76" s="110"/>
      <c r="G76" s="111"/>
      <c r="H76" s="112"/>
      <c r="I76" s="107"/>
      <c r="K76" s="107"/>
      <c r="M76" s="108" t="s">
        <v>81</v>
      </c>
      <c r="O76" s="94"/>
      <c r="Z76" s="104"/>
      <c r="AA76" s="104"/>
      <c r="AB76" s="104"/>
      <c r="AC76" s="104"/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13" t="str">
        <f>C75</f>
        <v>4.NP:</v>
      </c>
      <c r="BE76" s="104"/>
      <c r="BF76" s="104"/>
      <c r="BG76" s="104"/>
      <c r="BH76" s="104"/>
      <c r="BI76" s="104"/>
      <c r="BJ76" s="104"/>
      <c r="BK76" s="104"/>
    </row>
    <row r="77" spans="1:104" x14ac:dyDescent="0.2">
      <c r="A77" s="95">
        <v>10</v>
      </c>
      <c r="B77" s="96" t="s">
        <v>82</v>
      </c>
      <c r="C77" s="97" t="s">
        <v>83</v>
      </c>
      <c r="D77" s="98" t="s">
        <v>29</v>
      </c>
      <c r="E77" s="99">
        <v>46.6</v>
      </c>
      <c r="F77" s="100"/>
      <c r="G77" s="101">
        <f>E77*F77</f>
        <v>0</v>
      </c>
      <c r="H77" s="102">
        <v>5.33999999999679E-3</v>
      </c>
      <c r="I77" s="103">
        <f>E77*H77</f>
        <v>0.24884399999985043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1</v>
      </c>
      <c r="AC77" s="104">
        <v>1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1</v>
      </c>
      <c r="CZ77" s="61">
        <v>1</v>
      </c>
    </row>
    <row r="78" spans="1:104" x14ac:dyDescent="0.2">
      <c r="A78" s="105"/>
      <c r="B78" s="106"/>
      <c r="C78" s="172" t="s">
        <v>46</v>
      </c>
      <c r="D78" s="173"/>
      <c r="E78" s="109">
        <v>0</v>
      </c>
      <c r="F78" s="110"/>
      <c r="G78" s="111"/>
      <c r="H78" s="112"/>
      <c r="I78" s="107"/>
      <c r="K78" s="107"/>
      <c r="M78" s="108" t="s">
        <v>46</v>
      </c>
      <c r="O78" s="94"/>
      <c r="Z78" s="104"/>
      <c r="AA78" s="104"/>
      <c r="AB78" s="104"/>
      <c r="AC78" s="104"/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13" t="str">
        <f>C77</f>
        <v>Oprava vápen.omítek stěn do 10 % pl. - hladkých</v>
      </c>
      <c r="BE78" s="104"/>
      <c r="BF78" s="104"/>
      <c r="BG78" s="104"/>
      <c r="BH78" s="104"/>
      <c r="BI78" s="104"/>
      <c r="BJ78" s="104"/>
      <c r="BK78" s="104"/>
    </row>
    <row r="79" spans="1:104" x14ac:dyDescent="0.2">
      <c r="A79" s="105"/>
      <c r="B79" s="106"/>
      <c r="C79" s="172" t="s">
        <v>84</v>
      </c>
      <c r="D79" s="173"/>
      <c r="E79" s="109">
        <v>23.3</v>
      </c>
      <c r="F79" s="110"/>
      <c r="G79" s="111"/>
      <c r="H79" s="112"/>
      <c r="I79" s="107"/>
      <c r="K79" s="107"/>
      <c r="M79" s="108" t="s">
        <v>84</v>
      </c>
      <c r="O79" s="94"/>
      <c r="Z79" s="104"/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04"/>
      <c r="BB79" s="104"/>
      <c r="BC79" s="104"/>
      <c r="BD79" s="113" t="str">
        <f>C78</f>
        <v>2.NP:</v>
      </c>
      <c r="BE79" s="104"/>
      <c r="BF79" s="104"/>
      <c r="BG79" s="104"/>
      <c r="BH79" s="104"/>
      <c r="BI79" s="104"/>
      <c r="BJ79" s="104"/>
      <c r="BK79" s="104"/>
    </row>
    <row r="80" spans="1:104" x14ac:dyDescent="0.2">
      <c r="A80" s="105"/>
      <c r="B80" s="106"/>
      <c r="C80" s="172" t="s">
        <v>48</v>
      </c>
      <c r="D80" s="173"/>
      <c r="E80" s="109">
        <v>0</v>
      </c>
      <c r="F80" s="110"/>
      <c r="G80" s="111"/>
      <c r="H80" s="112"/>
      <c r="I80" s="107"/>
      <c r="K80" s="107"/>
      <c r="M80" s="108" t="s">
        <v>48</v>
      </c>
      <c r="O80" s="94"/>
      <c r="Z80" s="104"/>
      <c r="AA80" s="104"/>
      <c r="AB80" s="104"/>
      <c r="AC80" s="104"/>
      <c r="AD80" s="104"/>
      <c r="AE80" s="104"/>
      <c r="AF80" s="104"/>
      <c r="AG80" s="104"/>
      <c r="AH80" s="104"/>
      <c r="AI80" s="104"/>
      <c r="AJ80" s="104"/>
      <c r="AK80" s="104"/>
      <c r="AL80" s="104"/>
      <c r="AM80" s="104"/>
      <c r="AN80" s="104"/>
      <c r="AO80" s="104"/>
      <c r="AP80" s="104"/>
      <c r="AQ80" s="104"/>
      <c r="AR80" s="104"/>
      <c r="AS80" s="104"/>
      <c r="AT80" s="104"/>
      <c r="AU80" s="104"/>
      <c r="AV80" s="104"/>
      <c r="AW80" s="104"/>
      <c r="AX80" s="104"/>
      <c r="AY80" s="104"/>
      <c r="AZ80" s="104"/>
      <c r="BA80" s="104"/>
      <c r="BB80" s="104"/>
      <c r="BC80" s="104"/>
      <c r="BD80" s="113" t="str">
        <f>C79</f>
        <v>2,5*(2*3,47+2*2,05-0,375-0,625)-0,9*2,0</v>
      </c>
      <c r="BE80" s="104"/>
      <c r="BF80" s="104"/>
      <c r="BG80" s="104"/>
      <c r="BH80" s="104"/>
      <c r="BI80" s="104"/>
      <c r="BJ80" s="104"/>
      <c r="BK80" s="104"/>
    </row>
    <row r="81" spans="1:104" x14ac:dyDescent="0.2">
      <c r="A81" s="105"/>
      <c r="B81" s="106"/>
      <c r="C81" s="172" t="s">
        <v>84</v>
      </c>
      <c r="D81" s="173"/>
      <c r="E81" s="109">
        <v>23.3</v>
      </c>
      <c r="F81" s="110"/>
      <c r="G81" s="111"/>
      <c r="H81" s="112"/>
      <c r="I81" s="107"/>
      <c r="K81" s="107"/>
      <c r="M81" s="108" t="s">
        <v>84</v>
      </c>
      <c r="O81" s="94"/>
      <c r="Z81" s="104"/>
      <c r="AA81" s="104"/>
      <c r="AB81" s="104"/>
      <c r="AC81" s="104"/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13" t="str">
        <f>C80</f>
        <v>3.NP:</v>
      </c>
      <c r="BE81" s="104"/>
      <c r="BF81" s="104"/>
      <c r="BG81" s="104"/>
      <c r="BH81" s="104"/>
      <c r="BI81" s="104"/>
      <c r="BJ81" s="104"/>
      <c r="BK81" s="104"/>
    </row>
    <row r="82" spans="1:104" x14ac:dyDescent="0.2">
      <c r="A82" s="114" t="s">
        <v>30</v>
      </c>
      <c r="B82" s="115" t="s">
        <v>59</v>
      </c>
      <c r="C82" s="116" t="s">
        <v>60</v>
      </c>
      <c r="D82" s="117"/>
      <c r="E82" s="118"/>
      <c r="F82" s="118"/>
      <c r="G82" s="119">
        <f>SUM(G32:G81)</f>
        <v>0</v>
      </c>
      <c r="H82" s="120"/>
      <c r="I82" s="121">
        <f>SUM(I32:I81)</f>
        <v>0.97192415999983128</v>
      </c>
      <c r="J82" s="122"/>
      <c r="K82" s="121">
        <f>SUM(K32:K81)</f>
        <v>0</v>
      </c>
      <c r="O82" s="94"/>
      <c r="X82" s="123">
        <f>K82</f>
        <v>0</v>
      </c>
      <c r="Y82" s="123">
        <f>I82</f>
        <v>0.97192415999983128</v>
      </c>
      <c r="Z82" s="124">
        <f>G82</f>
        <v>0</v>
      </c>
      <c r="AA82" s="104"/>
      <c r="AB82" s="104"/>
      <c r="AC82" s="104"/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25"/>
      <c r="BB82" s="125"/>
      <c r="BC82" s="125"/>
      <c r="BD82" s="125"/>
      <c r="BE82" s="125"/>
      <c r="BF82" s="125"/>
      <c r="BG82" s="104"/>
      <c r="BH82" s="104"/>
      <c r="BI82" s="104"/>
      <c r="BJ82" s="104"/>
      <c r="BK82" s="104"/>
    </row>
    <row r="83" spans="1:104" ht="14.25" customHeight="1" x14ac:dyDescent="0.2">
      <c r="A83" s="86" t="s">
        <v>27</v>
      </c>
      <c r="B83" s="87" t="s">
        <v>85</v>
      </c>
      <c r="C83" s="88" t="s">
        <v>86</v>
      </c>
      <c r="D83" s="89"/>
      <c r="E83" s="90"/>
      <c r="F83" s="90"/>
      <c r="G83" s="91"/>
      <c r="H83" s="92"/>
      <c r="I83" s="93"/>
      <c r="J83" s="92"/>
      <c r="K83" s="93"/>
      <c r="O83" s="94"/>
    </row>
    <row r="84" spans="1:104" x14ac:dyDescent="0.2">
      <c r="A84" s="95">
        <v>11</v>
      </c>
      <c r="B84" s="96" t="s">
        <v>87</v>
      </c>
      <c r="C84" s="97" t="s">
        <v>88</v>
      </c>
      <c r="D84" s="98" t="s">
        <v>29</v>
      </c>
      <c r="E84" s="99">
        <v>4.0999999999999996</v>
      </c>
      <c r="F84" s="100"/>
      <c r="G84" s="101">
        <f>E84*F84</f>
        <v>0</v>
      </c>
      <c r="H84" s="102">
        <v>1.5999999999998201E-3</v>
      </c>
      <c r="I84" s="103">
        <f>E84*H84</f>
        <v>6.5599999999992617E-3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1</v>
      </c>
      <c r="AC84" s="104">
        <v>1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1</v>
      </c>
      <c r="CZ84" s="61">
        <v>1</v>
      </c>
    </row>
    <row r="85" spans="1:104" x14ac:dyDescent="0.2">
      <c r="A85" s="105"/>
      <c r="B85" s="106"/>
      <c r="C85" s="172" t="s">
        <v>46</v>
      </c>
      <c r="D85" s="173"/>
      <c r="E85" s="109">
        <v>0</v>
      </c>
      <c r="F85" s="110"/>
      <c r="G85" s="111"/>
      <c r="H85" s="112"/>
      <c r="I85" s="107"/>
      <c r="K85" s="107"/>
      <c r="M85" s="108" t="s">
        <v>46</v>
      </c>
      <c r="O85" s="94"/>
      <c r="Z85" s="104"/>
      <c r="AA85" s="104"/>
      <c r="AB85" s="104"/>
      <c r="AC85" s="104"/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13" t="str">
        <f>C84</f>
        <v>Vyspravení beton. konstrukcí - adhézní můstek</v>
      </c>
      <c r="BE85" s="104"/>
      <c r="BF85" s="104"/>
      <c r="BG85" s="104"/>
      <c r="BH85" s="104"/>
      <c r="BI85" s="104"/>
      <c r="BJ85" s="104"/>
      <c r="BK85" s="104"/>
    </row>
    <row r="86" spans="1:104" x14ac:dyDescent="0.2">
      <c r="A86" s="105"/>
      <c r="B86" s="106"/>
      <c r="C86" s="172" t="s">
        <v>89</v>
      </c>
      <c r="D86" s="173"/>
      <c r="E86" s="109">
        <v>2.0499999999999998</v>
      </c>
      <c r="F86" s="110"/>
      <c r="G86" s="111"/>
      <c r="H86" s="112"/>
      <c r="I86" s="107"/>
      <c r="K86" s="107"/>
      <c r="M86" s="108" t="s">
        <v>89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13" t="str">
        <f>C85</f>
        <v>2.NP:</v>
      </c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105"/>
      <c r="B87" s="106"/>
      <c r="C87" s="172" t="s">
        <v>48</v>
      </c>
      <c r="D87" s="173"/>
      <c r="E87" s="109">
        <v>0</v>
      </c>
      <c r="F87" s="110"/>
      <c r="G87" s="111"/>
      <c r="H87" s="112"/>
      <c r="I87" s="107"/>
      <c r="K87" s="107"/>
      <c r="M87" s="108" t="s">
        <v>48</v>
      </c>
      <c r="O87" s="94"/>
      <c r="Z87" s="104"/>
      <c r="AA87" s="104"/>
      <c r="AB87" s="104"/>
      <c r="AC87" s="104"/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13" t="str">
        <f>C86</f>
        <v>1,0*2,05</v>
      </c>
      <c r="BE87" s="104"/>
      <c r="BF87" s="104"/>
      <c r="BG87" s="104"/>
      <c r="BH87" s="104"/>
      <c r="BI87" s="104"/>
      <c r="BJ87" s="104"/>
      <c r="BK87" s="104"/>
    </row>
    <row r="88" spans="1:104" x14ac:dyDescent="0.2">
      <c r="A88" s="105"/>
      <c r="B88" s="106"/>
      <c r="C88" s="172" t="s">
        <v>89</v>
      </c>
      <c r="D88" s="173"/>
      <c r="E88" s="109">
        <v>2.0499999999999998</v>
      </c>
      <c r="F88" s="110"/>
      <c r="G88" s="111"/>
      <c r="H88" s="112"/>
      <c r="I88" s="107"/>
      <c r="K88" s="107"/>
      <c r="M88" s="108" t="s">
        <v>89</v>
      </c>
      <c r="O88" s="94"/>
      <c r="Z88" s="104"/>
      <c r="AA88" s="104"/>
      <c r="AB88" s="104"/>
      <c r="AC88" s="104"/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13" t="str">
        <f>C87</f>
        <v>3.NP:</v>
      </c>
      <c r="BE88" s="104"/>
      <c r="BF88" s="104"/>
      <c r="BG88" s="104"/>
      <c r="BH88" s="104"/>
      <c r="BI88" s="104"/>
      <c r="BJ88" s="104"/>
      <c r="BK88" s="104"/>
    </row>
    <row r="89" spans="1:104" x14ac:dyDescent="0.2">
      <c r="A89" s="95">
        <v>12</v>
      </c>
      <c r="B89" s="96" t="s">
        <v>90</v>
      </c>
      <c r="C89" s="97" t="s">
        <v>91</v>
      </c>
      <c r="D89" s="98" t="s">
        <v>92</v>
      </c>
      <c r="E89" s="99">
        <v>1.84E-2</v>
      </c>
      <c r="F89" s="100"/>
      <c r="G89" s="101">
        <f>E89*F89</f>
        <v>0</v>
      </c>
      <c r="H89" s="102">
        <v>2.5</v>
      </c>
      <c r="I89" s="103">
        <f>E89*H89</f>
        <v>4.5999999999999999E-2</v>
      </c>
      <c r="J89" s="102">
        <v>0</v>
      </c>
      <c r="K89" s="103">
        <f>E89*J89</f>
        <v>0</v>
      </c>
      <c r="O89" s="94"/>
      <c r="Z89" s="104"/>
      <c r="AA89" s="104">
        <v>1</v>
      </c>
      <c r="AB89" s="104">
        <v>1</v>
      </c>
      <c r="AC89" s="104">
        <v>1</v>
      </c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  <c r="CA89" s="104">
        <v>1</v>
      </c>
      <c r="CB89" s="104">
        <v>1</v>
      </c>
      <c r="CZ89" s="61">
        <v>1</v>
      </c>
    </row>
    <row r="90" spans="1:104" x14ac:dyDescent="0.2">
      <c r="A90" s="105"/>
      <c r="B90" s="106"/>
      <c r="C90" s="172" t="s">
        <v>46</v>
      </c>
      <c r="D90" s="173"/>
      <c r="E90" s="109">
        <v>0</v>
      </c>
      <c r="F90" s="110"/>
      <c r="G90" s="111"/>
      <c r="H90" s="112"/>
      <c r="I90" s="107"/>
      <c r="K90" s="107"/>
      <c r="M90" s="108" t="s">
        <v>46</v>
      </c>
      <c r="O90" s="94"/>
      <c r="Z90" s="104"/>
      <c r="AA90" s="104"/>
      <c r="AB90" s="104"/>
      <c r="AC90" s="104"/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13" t="str">
        <f>C89</f>
        <v>Doplnění rýh betonem v dosavadních mazaninách</v>
      </c>
      <c r="BE90" s="104"/>
      <c r="BF90" s="104"/>
      <c r="BG90" s="104"/>
      <c r="BH90" s="104"/>
      <c r="BI90" s="104"/>
      <c r="BJ90" s="104"/>
      <c r="BK90" s="104"/>
    </row>
    <row r="91" spans="1:104" x14ac:dyDescent="0.2">
      <c r="A91" s="105"/>
      <c r="B91" s="106"/>
      <c r="C91" s="172" t="s">
        <v>93</v>
      </c>
      <c r="D91" s="173"/>
      <c r="E91" s="109">
        <v>9.1999999999999998E-3</v>
      </c>
      <c r="F91" s="110"/>
      <c r="G91" s="111"/>
      <c r="H91" s="112"/>
      <c r="I91" s="107"/>
      <c r="K91" s="107"/>
      <c r="M91" s="108" t="s">
        <v>93</v>
      </c>
      <c r="O91" s="94"/>
      <c r="Z91" s="104"/>
      <c r="AA91" s="104"/>
      <c r="AB91" s="104"/>
      <c r="AC91" s="104"/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13" t="str">
        <f>C90</f>
        <v>2.NP:</v>
      </c>
      <c r="BE91" s="104"/>
      <c r="BF91" s="104"/>
      <c r="BG91" s="104"/>
      <c r="BH91" s="104"/>
      <c r="BI91" s="104"/>
      <c r="BJ91" s="104"/>
      <c r="BK91" s="104"/>
    </row>
    <row r="92" spans="1:104" x14ac:dyDescent="0.2">
      <c r="A92" s="105"/>
      <c r="B92" s="106"/>
      <c r="C92" s="172" t="s">
        <v>48</v>
      </c>
      <c r="D92" s="173"/>
      <c r="E92" s="109">
        <v>0</v>
      </c>
      <c r="F92" s="110"/>
      <c r="G92" s="111"/>
      <c r="H92" s="112"/>
      <c r="I92" s="107"/>
      <c r="K92" s="107"/>
      <c r="M92" s="108" t="s">
        <v>48</v>
      </c>
      <c r="O92" s="94"/>
      <c r="Z92" s="104"/>
      <c r="AA92" s="104"/>
      <c r="AB92" s="104"/>
      <c r="AC92" s="104"/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13" t="str">
        <f>C91</f>
        <v>0,03*0,15*2,05</v>
      </c>
      <c r="BE92" s="104"/>
      <c r="BF92" s="104"/>
      <c r="BG92" s="104"/>
      <c r="BH92" s="104"/>
      <c r="BI92" s="104"/>
      <c r="BJ92" s="104"/>
      <c r="BK92" s="104"/>
    </row>
    <row r="93" spans="1:104" x14ac:dyDescent="0.2">
      <c r="A93" s="105"/>
      <c r="B93" s="106"/>
      <c r="C93" s="172" t="s">
        <v>93</v>
      </c>
      <c r="D93" s="173"/>
      <c r="E93" s="109">
        <v>9.1999999999999998E-3</v>
      </c>
      <c r="F93" s="110"/>
      <c r="G93" s="111"/>
      <c r="H93" s="112"/>
      <c r="I93" s="107"/>
      <c r="K93" s="107"/>
      <c r="M93" s="108" t="s">
        <v>93</v>
      </c>
      <c r="O93" s="94"/>
      <c r="Z93" s="104"/>
      <c r="AA93" s="104"/>
      <c r="AB93" s="104"/>
      <c r="AC93" s="104"/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13" t="str">
        <f>C92</f>
        <v>3.NP:</v>
      </c>
      <c r="BE93" s="104"/>
      <c r="BF93" s="104"/>
      <c r="BG93" s="104"/>
      <c r="BH93" s="104"/>
      <c r="BI93" s="104"/>
      <c r="BJ93" s="104"/>
      <c r="BK93" s="104"/>
    </row>
    <row r="94" spans="1:104" ht="22.5" x14ac:dyDescent="0.2">
      <c r="A94" s="95">
        <v>13</v>
      </c>
      <c r="B94" s="96" t="s">
        <v>94</v>
      </c>
      <c r="C94" s="97" t="s">
        <v>95</v>
      </c>
      <c r="D94" s="98" t="s">
        <v>29</v>
      </c>
      <c r="E94" s="99">
        <v>4.0999999999999996</v>
      </c>
      <c r="F94" s="100"/>
      <c r="G94" s="101">
        <f>E94*F94</f>
        <v>0</v>
      </c>
      <c r="H94" s="102">
        <v>6.0000000000002301E-2</v>
      </c>
      <c r="I94" s="103">
        <f>E94*H94</f>
        <v>0.24600000000000941</v>
      </c>
      <c r="J94" s="102">
        <v>0</v>
      </c>
      <c r="K94" s="103">
        <f>E94*J94</f>
        <v>0</v>
      </c>
      <c r="O94" s="94"/>
      <c r="Z94" s="104"/>
      <c r="AA94" s="104">
        <v>1</v>
      </c>
      <c r="AB94" s="104">
        <v>1</v>
      </c>
      <c r="AC94" s="104">
        <v>1</v>
      </c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04"/>
      <c r="BB94" s="104"/>
      <c r="BC94" s="104"/>
      <c r="BD94" s="104"/>
      <c r="BE94" s="104"/>
      <c r="BF94" s="104"/>
      <c r="BG94" s="104"/>
      <c r="BH94" s="104"/>
      <c r="BI94" s="104"/>
      <c r="BJ94" s="104"/>
      <c r="BK94" s="104"/>
      <c r="CA94" s="104">
        <v>1</v>
      </c>
      <c r="CB94" s="104">
        <v>1</v>
      </c>
      <c r="CZ94" s="61">
        <v>1</v>
      </c>
    </row>
    <row r="95" spans="1:104" x14ac:dyDescent="0.2">
      <c r="A95" s="105"/>
      <c r="B95" s="106"/>
      <c r="C95" s="172" t="s">
        <v>46</v>
      </c>
      <c r="D95" s="173"/>
      <c r="E95" s="109">
        <v>0</v>
      </c>
      <c r="F95" s="110"/>
      <c r="G95" s="111"/>
      <c r="H95" s="112"/>
      <c r="I95" s="107"/>
      <c r="K95" s="107"/>
      <c r="M95" s="108" t="s">
        <v>46</v>
      </c>
      <c r="O95" s="94"/>
      <c r="Z95" s="104"/>
      <c r="AA95" s="104"/>
      <c r="AB95" s="104"/>
      <c r="AC95" s="104"/>
      <c r="AD95" s="104"/>
      <c r="AE95" s="104"/>
      <c r="AF95" s="104"/>
      <c r="AG95" s="104"/>
      <c r="AH95" s="104"/>
      <c r="AI95" s="104"/>
      <c r="AJ95" s="104"/>
      <c r="AK95" s="104"/>
      <c r="AL95" s="104"/>
      <c r="AM95" s="104"/>
      <c r="AN95" s="104"/>
      <c r="AO95" s="104"/>
      <c r="AP95" s="104"/>
      <c r="AQ95" s="104"/>
      <c r="AR95" s="104"/>
      <c r="AS95" s="104"/>
      <c r="AT95" s="104"/>
      <c r="AU95" s="104"/>
      <c r="AV95" s="104"/>
      <c r="AW95" s="104"/>
      <c r="AX95" s="104"/>
      <c r="AY95" s="104"/>
      <c r="AZ95" s="104"/>
      <c r="BA95" s="104"/>
      <c r="BB95" s="104"/>
      <c r="BC95" s="104"/>
      <c r="BD95" s="113" t="str">
        <f>C94</f>
        <v>Potěr ze SMS, ruční zpracování, tl. 30 mm pro vnitřní účely, spádový</v>
      </c>
      <c r="BE95" s="104"/>
      <c r="BF95" s="104"/>
      <c r="BG95" s="104"/>
      <c r="BH95" s="104"/>
      <c r="BI95" s="104"/>
      <c r="BJ95" s="104"/>
      <c r="BK95" s="104"/>
    </row>
    <row r="96" spans="1:104" x14ac:dyDescent="0.2">
      <c r="A96" s="105"/>
      <c r="B96" s="106"/>
      <c r="C96" s="172" t="s">
        <v>89</v>
      </c>
      <c r="D96" s="173"/>
      <c r="E96" s="109">
        <v>2.0499999999999998</v>
      </c>
      <c r="F96" s="110"/>
      <c r="G96" s="111"/>
      <c r="H96" s="112"/>
      <c r="I96" s="107"/>
      <c r="K96" s="107"/>
      <c r="M96" s="108" t="s">
        <v>89</v>
      </c>
      <c r="O96" s="94"/>
      <c r="Z96" s="104"/>
      <c r="AA96" s="104"/>
      <c r="AB96" s="104"/>
      <c r="AC96" s="104"/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13" t="str">
        <f>C95</f>
        <v>2.NP:</v>
      </c>
      <c r="BE96" s="104"/>
      <c r="BF96" s="104"/>
      <c r="BG96" s="104"/>
      <c r="BH96" s="104"/>
      <c r="BI96" s="104"/>
      <c r="BJ96" s="104"/>
      <c r="BK96" s="104"/>
    </row>
    <row r="97" spans="1:104" x14ac:dyDescent="0.2">
      <c r="A97" s="105"/>
      <c r="B97" s="106"/>
      <c r="C97" s="172" t="s">
        <v>48</v>
      </c>
      <c r="D97" s="173"/>
      <c r="E97" s="109">
        <v>0</v>
      </c>
      <c r="F97" s="110"/>
      <c r="G97" s="111"/>
      <c r="H97" s="112"/>
      <c r="I97" s="107"/>
      <c r="K97" s="107"/>
      <c r="M97" s="108" t="s">
        <v>48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13" t="str">
        <f>C96</f>
        <v>1,0*2,05</v>
      </c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05"/>
      <c r="B98" s="106"/>
      <c r="C98" s="172" t="s">
        <v>89</v>
      </c>
      <c r="D98" s="173"/>
      <c r="E98" s="109">
        <v>2.0499999999999998</v>
      </c>
      <c r="F98" s="110"/>
      <c r="G98" s="111"/>
      <c r="H98" s="112"/>
      <c r="I98" s="107"/>
      <c r="K98" s="107"/>
      <c r="M98" s="108" t="s">
        <v>89</v>
      </c>
      <c r="O98" s="94"/>
      <c r="Z98" s="104"/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04"/>
      <c r="BB98" s="104"/>
      <c r="BC98" s="104"/>
      <c r="BD98" s="113" t="str">
        <f>C97</f>
        <v>3.NP:</v>
      </c>
      <c r="BE98" s="104"/>
      <c r="BF98" s="104"/>
      <c r="BG98" s="104"/>
      <c r="BH98" s="104"/>
      <c r="BI98" s="104"/>
      <c r="BJ98" s="104"/>
      <c r="BK98" s="104"/>
    </row>
    <row r="99" spans="1:104" x14ac:dyDescent="0.2">
      <c r="A99" s="114" t="s">
        <v>30</v>
      </c>
      <c r="B99" s="115" t="s">
        <v>85</v>
      </c>
      <c r="C99" s="116" t="s">
        <v>86</v>
      </c>
      <c r="D99" s="117"/>
      <c r="E99" s="118"/>
      <c r="F99" s="118"/>
      <c r="G99" s="119">
        <f>SUM(G83:G98)</f>
        <v>0</v>
      </c>
      <c r="H99" s="120"/>
      <c r="I99" s="121">
        <f>SUM(I83:I98)</f>
        <v>0.29856000000000865</v>
      </c>
      <c r="J99" s="122"/>
      <c r="K99" s="121">
        <f>SUM(K83:K98)</f>
        <v>0</v>
      </c>
      <c r="O99" s="94"/>
      <c r="X99" s="123">
        <f>K99</f>
        <v>0</v>
      </c>
      <c r="Y99" s="123">
        <f>I99</f>
        <v>0.29856000000000865</v>
      </c>
      <c r="Z99" s="124">
        <f>G99</f>
        <v>0</v>
      </c>
      <c r="AA99" s="104"/>
      <c r="AB99" s="104"/>
      <c r="AC99" s="104"/>
      <c r="AD99" s="104"/>
      <c r="AE99" s="104"/>
      <c r="AF99" s="104"/>
      <c r="AG99" s="104"/>
      <c r="AH99" s="104"/>
      <c r="AI99" s="104"/>
      <c r="AJ99" s="104"/>
      <c r="AK99" s="104"/>
      <c r="AL99" s="104"/>
      <c r="AM99" s="104"/>
      <c r="AN99" s="104"/>
      <c r="AO99" s="104"/>
      <c r="AP99" s="104"/>
      <c r="AQ99" s="104"/>
      <c r="AR99" s="104"/>
      <c r="AS99" s="104"/>
      <c r="AT99" s="104"/>
      <c r="AU99" s="104"/>
      <c r="AV99" s="104"/>
      <c r="AW99" s="104"/>
      <c r="AX99" s="104"/>
      <c r="AY99" s="104"/>
      <c r="AZ99" s="104"/>
      <c r="BA99" s="125"/>
      <c r="BB99" s="125"/>
      <c r="BC99" s="125"/>
      <c r="BD99" s="125"/>
      <c r="BE99" s="125"/>
      <c r="BF99" s="125"/>
      <c r="BG99" s="104"/>
      <c r="BH99" s="104"/>
      <c r="BI99" s="104"/>
      <c r="BJ99" s="104"/>
      <c r="BK99" s="104"/>
    </row>
    <row r="100" spans="1:104" ht="14.25" customHeight="1" x14ac:dyDescent="0.2">
      <c r="A100" s="86" t="s">
        <v>27</v>
      </c>
      <c r="B100" s="87" t="s">
        <v>96</v>
      </c>
      <c r="C100" s="88" t="s">
        <v>97</v>
      </c>
      <c r="D100" s="89"/>
      <c r="E100" s="90"/>
      <c r="F100" s="90"/>
      <c r="G100" s="91"/>
      <c r="H100" s="92"/>
      <c r="I100" s="93"/>
      <c r="J100" s="92"/>
      <c r="K100" s="93"/>
      <c r="O100" s="94"/>
    </row>
    <row r="101" spans="1:104" x14ac:dyDescent="0.2">
      <c r="A101" s="95">
        <v>14</v>
      </c>
      <c r="B101" s="96" t="s">
        <v>98</v>
      </c>
      <c r="C101" s="97" t="s">
        <v>99</v>
      </c>
      <c r="D101" s="98" t="s">
        <v>100</v>
      </c>
      <c r="E101" s="99">
        <v>4</v>
      </c>
      <c r="F101" s="100"/>
      <c r="G101" s="101">
        <f>E101*F101</f>
        <v>0</v>
      </c>
      <c r="H101" s="102">
        <v>3.99999999999956E-4</v>
      </c>
      <c r="I101" s="103">
        <f>E101*H101</f>
        <v>1.599999999999824E-3</v>
      </c>
      <c r="J101" s="102">
        <v>0</v>
      </c>
      <c r="K101" s="103">
        <f>E101*J101</f>
        <v>0</v>
      </c>
      <c r="O101" s="94"/>
      <c r="Z101" s="104"/>
      <c r="AA101" s="104">
        <v>1</v>
      </c>
      <c r="AB101" s="104">
        <v>7</v>
      </c>
      <c r="AC101" s="104">
        <v>7</v>
      </c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  <c r="CA101" s="104">
        <v>1</v>
      </c>
      <c r="CB101" s="104">
        <v>7</v>
      </c>
      <c r="CZ101" s="61">
        <v>1</v>
      </c>
    </row>
    <row r="102" spans="1:104" x14ac:dyDescent="0.2">
      <c r="A102" s="105"/>
      <c r="B102" s="106"/>
      <c r="C102" s="172" t="s">
        <v>44</v>
      </c>
      <c r="D102" s="173"/>
      <c r="E102" s="109">
        <v>0</v>
      </c>
      <c r="F102" s="110"/>
      <c r="G102" s="111"/>
      <c r="H102" s="112"/>
      <c r="I102" s="107"/>
      <c r="K102" s="107"/>
      <c r="M102" s="108" t="s">
        <v>44</v>
      </c>
      <c r="O102" s="94"/>
      <c r="Z102" s="104"/>
      <c r="AA102" s="104"/>
      <c r="AB102" s="104"/>
      <c r="AC102" s="104"/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13" t="str">
        <f t="shared" ref="BD102:BD109" si="6">C101</f>
        <v>Montáž otvorových výplní - dvířek, poklopů</v>
      </c>
      <c r="BE102" s="104"/>
      <c r="BF102" s="104"/>
      <c r="BG102" s="104"/>
      <c r="BH102" s="104"/>
      <c r="BI102" s="104"/>
      <c r="BJ102" s="104"/>
      <c r="BK102" s="104"/>
    </row>
    <row r="103" spans="1:104" x14ac:dyDescent="0.2">
      <c r="A103" s="105"/>
      <c r="B103" s="106"/>
      <c r="C103" s="172" t="s">
        <v>28</v>
      </c>
      <c r="D103" s="173"/>
      <c r="E103" s="109">
        <v>1</v>
      </c>
      <c r="F103" s="110"/>
      <c r="G103" s="111"/>
      <c r="H103" s="112"/>
      <c r="I103" s="107"/>
      <c r="K103" s="107"/>
      <c r="M103" s="108">
        <v>1</v>
      </c>
      <c r="O103" s="94"/>
      <c r="Z103" s="104"/>
      <c r="AA103" s="104"/>
      <c r="AB103" s="104"/>
      <c r="AC103" s="104"/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13" t="str">
        <f t="shared" si="6"/>
        <v>1.NP:</v>
      </c>
      <c r="BE103" s="104"/>
      <c r="BF103" s="104"/>
      <c r="BG103" s="104"/>
      <c r="BH103" s="104"/>
      <c r="BI103" s="104"/>
      <c r="BJ103" s="104"/>
      <c r="BK103" s="104"/>
    </row>
    <row r="104" spans="1:104" x14ac:dyDescent="0.2">
      <c r="A104" s="105"/>
      <c r="B104" s="106"/>
      <c r="C104" s="172" t="s">
        <v>46</v>
      </c>
      <c r="D104" s="173"/>
      <c r="E104" s="109">
        <v>0</v>
      </c>
      <c r="F104" s="110"/>
      <c r="G104" s="111"/>
      <c r="H104" s="112"/>
      <c r="I104" s="107"/>
      <c r="K104" s="107"/>
      <c r="M104" s="108" t="s">
        <v>46</v>
      </c>
      <c r="O104" s="9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04"/>
      <c r="BB104" s="104"/>
      <c r="BC104" s="104"/>
      <c r="BD104" s="113" t="str">
        <f t="shared" si="6"/>
        <v>1</v>
      </c>
      <c r="BE104" s="104"/>
      <c r="BF104" s="104"/>
      <c r="BG104" s="104"/>
      <c r="BH104" s="104"/>
      <c r="BI104" s="104"/>
      <c r="BJ104" s="104"/>
      <c r="BK104" s="104"/>
    </row>
    <row r="105" spans="1:104" x14ac:dyDescent="0.2">
      <c r="A105" s="105"/>
      <c r="B105" s="106"/>
      <c r="C105" s="172" t="s">
        <v>28</v>
      </c>
      <c r="D105" s="173"/>
      <c r="E105" s="109">
        <v>1</v>
      </c>
      <c r="F105" s="110"/>
      <c r="G105" s="111"/>
      <c r="H105" s="112"/>
      <c r="I105" s="107"/>
      <c r="K105" s="107"/>
      <c r="M105" s="108">
        <v>1</v>
      </c>
      <c r="O105" s="9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4"/>
      <c r="AN105" s="104"/>
      <c r="AO105" s="104"/>
      <c r="AP105" s="104"/>
      <c r="AQ105" s="104"/>
      <c r="AR105" s="104"/>
      <c r="AS105" s="104"/>
      <c r="AT105" s="104"/>
      <c r="AU105" s="104"/>
      <c r="AV105" s="104"/>
      <c r="AW105" s="104"/>
      <c r="AX105" s="104"/>
      <c r="AY105" s="104"/>
      <c r="AZ105" s="104"/>
      <c r="BA105" s="104"/>
      <c r="BB105" s="104"/>
      <c r="BC105" s="104"/>
      <c r="BD105" s="113" t="str">
        <f t="shared" si="6"/>
        <v>2.NP:</v>
      </c>
      <c r="BE105" s="104"/>
      <c r="BF105" s="104"/>
      <c r="BG105" s="104"/>
      <c r="BH105" s="104"/>
      <c r="BI105" s="104"/>
      <c r="BJ105" s="104"/>
      <c r="BK105" s="104"/>
    </row>
    <row r="106" spans="1:104" x14ac:dyDescent="0.2">
      <c r="A106" s="105"/>
      <c r="B106" s="106"/>
      <c r="C106" s="172" t="s">
        <v>48</v>
      </c>
      <c r="D106" s="173"/>
      <c r="E106" s="109">
        <v>0</v>
      </c>
      <c r="F106" s="110"/>
      <c r="G106" s="111"/>
      <c r="H106" s="112"/>
      <c r="I106" s="107"/>
      <c r="K106" s="107"/>
      <c r="M106" s="108" t="s">
        <v>48</v>
      </c>
      <c r="O106" s="94"/>
      <c r="Z106" s="104"/>
      <c r="AA106" s="104"/>
      <c r="AB106" s="104"/>
      <c r="AC106" s="104"/>
      <c r="AD106" s="104"/>
      <c r="AE106" s="104"/>
      <c r="AF106" s="104"/>
      <c r="AG106" s="104"/>
      <c r="AH106" s="104"/>
      <c r="AI106" s="104"/>
      <c r="AJ106" s="104"/>
      <c r="AK106" s="104"/>
      <c r="AL106" s="104"/>
      <c r="AM106" s="104"/>
      <c r="AN106" s="104"/>
      <c r="AO106" s="104"/>
      <c r="AP106" s="104"/>
      <c r="AQ106" s="104"/>
      <c r="AR106" s="104"/>
      <c r="AS106" s="104"/>
      <c r="AT106" s="104"/>
      <c r="AU106" s="104"/>
      <c r="AV106" s="104"/>
      <c r="AW106" s="104"/>
      <c r="AX106" s="104"/>
      <c r="AY106" s="104"/>
      <c r="AZ106" s="104"/>
      <c r="BA106" s="104"/>
      <c r="BB106" s="104"/>
      <c r="BC106" s="104"/>
      <c r="BD106" s="113" t="str">
        <f t="shared" si="6"/>
        <v>1</v>
      </c>
      <c r="BE106" s="104"/>
      <c r="BF106" s="104"/>
      <c r="BG106" s="104"/>
      <c r="BH106" s="104"/>
      <c r="BI106" s="104"/>
      <c r="BJ106" s="104"/>
      <c r="BK106" s="104"/>
    </row>
    <row r="107" spans="1:104" x14ac:dyDescent="0.2">
      <c r="A107" s="105"/>
      <c r="B107" s="106"/>
      <c r="C107" s="172" t="s">
        <v>28</v>
      </c>
      <c r="D107" s="173"/>
      <c r="E107" s="109">
        <v>1</v>
      </c>
      <c r="F107" s="110"/>
      <c r="G107" s="111"/>
      <c r="H107" s="112"/>
      <c r="I107" s="107"/>
      <c r="K107" s="107"/>
      <c r="M107" s="108">
        <v>1</v>
      </c>
      <c r="O107" s="94"/>
      <c r="Z107" s="104"/>
      <c r="AA107" s="104"/>
      <c r="AB107" s="104"/>
      <c r="AC107" s="104"/>
      <c r="AD107" s="104"/>
      <c r="AE107" s="104"/>
      <c r="AF107" s="104"/>
      <c r="AG107" s="104"/>
      <c r="AH107" s="104"/>
      <c r="AI107" s="104"/>
      <c r="AJ107" s="104"/>
      <c r="AK107" s="104"/>
      <c r="AL107" s="104"/>
      <c r="AM107" s="104"/>
      <c r="AN107" s="104"/>
      <c r="AO107" s="104"/>
      <c r="AP107" s="104"/>
      <c r="AQ107" s="104"/>
      <c r="AR107" s="104"/>
      <c r="AS107" s="104"/>
      <c r="AT107" s="104"/>
      <c r="AU107" s="104"/>
      <c r="AV107" s="104"/>
      <c r="AW107" s="104"/>
      <c r="AX107" s="104"/>
      <c r="AY107" s="104"/>
      <c r="AZ107" s="104"/>
      <c r="BA107" s="104"/>
      <c r="BB107" s="104"/>
      <c r="BC107" s="104"/>
      <c r="BD107" s="113" t="str">
        <f t="shared" si="6"/>
        <v>3.NP:</v>
      </c>
      <c r="BE107" s="104"/>
      <c r="BF107" s="104"/>
      <c r="BG107" s="104"/>
      <c r="BH107" s="104"/>
      <c r="BI107" s="104"/>
      <c r="BJ107" s="104"/>
      <c r="BK107" s="104"/>
    </row>
    <row r="108" spans="1:104" x14ac:dyDescent="0.2">
      <c r="A108" s="105"/>
      <c r="B108" s="106"/>
      <c r="C108" s="172" t="s">
        <v>49</v>
      </c>
      <c r="D108" s="173"/>
      <c r="E108" s="109">
        <v>0</v>
      </c>
      <c r="F108" s="110"/>
      <c r="G108" s="111"/>
      <c r="H108" s="112"/>
      <c r="I108" s="107"/>
      <c r="K108" s="107"/>
      <c r="M108" s="108" t="s">
        <v>49</v>
      </c>
      <c r="O108" s="94"/>
      <c r="Z108" s="104"/>
      <c r="AA108" s="104"/>
      <c r="AB108" s="104"/>
      <c r="AC108" s="104"/>
      <c r="AD108" s="104"/>
      <c r="AE108" s="104"/>
      <c r="AF108" s="104"/>
      <c r="AG108" s="104"/>
      <c r="AH108" s="104"/>
      <c r="AI108" s="104"/>
      <c r="AJ108" s="104"/>
      <c r="AK108" s="104"/>
      <c r="AL108" s="104"/>
      <c r="AM108" s="104"/>
      <c r="AN108" s="104"/>
      <c r="AO108" s="104"/>
      <c r="AP108" s="104"/>
      <c r="AQ108" s="104"/>
      <c r="AR108" s="104"/>
      <c r="AS108" s="104"/>
      <c r="AT108" s="104"/>
      <c r="AU108" s="104"/>
      <c r="AV108" s="104"/>
      <c r="AW108" s="104"/>
      <c r="AX108" s="104"/>
      <c r="AY108" s="104"/>
      <c r="AZ108" s="104"/>
      <c r="BA108" s="104"/>
      <c r="BB108" s="104"/>
      <c r="BC108" s="104"/>
      <c r="BD108" s="113" t="str">
        <f t="shared" si="6"/>
        <v>1</v>
      </c>
      <c r="BE108" s="104"/>
      <c r="BF108" s="104"/>
      <c r="BG108" s="104"/>
      <c r="BH108" s="104"/>
      <c r="BI108" s="104"/>
      <c r="BJ108" s="104"/>
      <c r="BK108" s="104"/>
    </row>
    <row r="109" spans="1:104" x14ac:dyDescent="0.2">
      <c r="A109" s="105"/>
      <c r="B109" s="106"/>
      <c r="C109" s="172" t="s">
        <v>28</v>
      </c>
      <c r="D109" s="173"/>
      <c r="E109" s="109">
        <v>1</v>
      </c>
      <c r="F109" s="110"/>
      <c r="G109" s="111"/>
      <c r="H109" s="112"/>
      <c r="I109" s="107"/>
      <c r="K109" s="107"/>
      <c r="M109" s="108">
        <v>1</v>
      </c>
      <c r="O109" s="94"/>
      <c r="Z109" s="104"/>
      <c r="AA109" s="104"/>
      <c r="AB109" s="104"/>
      <c r="AC109" s="104"/>
      <c r="AD109" s="104"/>
      <c r="AE109" s="104"/>
      <c r="AF109" s="104"/>
      <c r="AG109" s="104"/>
      <c r="AH109" s="104"/>
      <c r="AI109" s="104"/>
      <c r="AJ109" s="104"/>
      <c r="AK109" s="104"/>
      <c r="AL109" s="104"/>
      <c r="AM109" s="104"/>
      <c r="AN109" s="104"/>
      <c r="AO109" s="104"/>
      <c r="AP109" s="104"/>
      <c r="AQ109" s="104"/>
      <c r="AR109" s="104"/>
      <c r="AS109" s="104"/>
      <c r="AT109" s="104"/>
      <c r="AU109" s="104"/>
      <c r="AV109" s="104"/>
      <c r="AW109" s="104"/>
      <c r="AX109" s="104"/>
      <c r="AY109" s="104"/>
      <c r="AZ109" s="104"/>
      <c r="BA109" s="104"/>
      <c r="BB109" s="104"/>
      <c r="BC109" s="104"/>
      <c r="BD109" s="113" t="str">
        <f t="shared" si="6"/>
        <v>4.NP:</v>
      </c>
      <c r="BE109" s="104"/>
      <c r="BF109" s="104"/>
      <c r="BG109" s="104"/>
      <c r="BH109" s="104"/>
      <c r="BI109" s="104"/>
      <c r="BJ109" s="104"/>
      <c r="BK109" s="104"/>
    </row>
    <row r="110" spans="1:104" x14ac:dyDescent="0.2">
      <c r="A110" s="95">
        <v>15</v>
      </c>
      <c r="B110" s="96" t="s">
        <v>101</v>
      </c>
      <c r="C110" s="97" t="s">
        <v>102</v>
      </c>
      <c r="D110" s="98" t="s">
        <v>100</v>
      </c>
      <c r="E110" s="99">
        <v>2</v>
      </c>
      <c r="F110" s="100"/>
      <c r="G110" s="101">
        <f>E110*F110</f>
        <v>0</v>
      </c>
      <c r="H110" s="102">
        <v>3.4999999999989501E-3</v>
      </c>
      <c r="I110" s="103">
        <f>E110*H110</f>
        <v>6.9999999999979003E-3</v>
      </c>
      <c r="J110" s="102"/>
      <c r="K110" s="103">
        <f>E110*J110</f>
        <v>0</v>
      </c>
      <c r="O110" s="94"/>
      <c r="Z110" s="104"/>
      <c r="AA110" s="104">
        <v>3</v>
      </c>
      <c r="AB110" s="104">
        <v>1</v>
      </c>
      <c r="AC110" s="104">
        <v>5536019601</v>
      </c>
      <c r="AD110" s="104"/>
      <c r="AE110" s="104"/>
      <c r="AF110" s="104"/>
      <c r="AG110" s="104"/>
      <c r="AH110" s="104"/>
      <c r="AI110" s="104"/>
      <c r="AJ110" s="104"/>
      <c r="AK110" s="104"/>
      <c r="AL110" s="104"/>
      <c r="AM110" s="104"/>
      <c r="AN110" s="104"/>
      <c r="AO110" s="104"/>
      <c r="AP110" s="104"/>
      <c r="AQ110" s="104"/>
      <c r="AR110" s="104"/>
      <c r="AS110" s="104"/>
      <c r="AT110" s="104"/>
      <c r="AU110" s="104"/>
      <c r="AV110" s="104"/>
      <c r="AW110" s="104"/>
      <c r="AX110" s="104"/>
      <c r="AY110" s="104"/>
      <c r="AZ110" s="104"/>
      <c r="BA110" s="104"/>
      <c r="BB110" s="104"/>
      <c r="BC110" s="104"/>
      <c r="BD110" s="104"/>
      <c r="BE110" s="104"/>
      <c r="BF110" s="104"/>
      <c r="BG110" s="104"/>
      <c r="BH110" s="104"/>
      <c r="BI110" s="104"/>
      <c r="BJ110" s="104"/>
      <c r="BK110" s="104"/>
      <c r="CA110" s="104">
        <v>3</v>
      </c>
      <c r="CB110" s="104">
        <v>1</v>
      </c>
      <c r="CZ110" s="61">
        <v>1</v>
      </c>
    </row>
    <row r="111" spans="1:104" x14ac:dyDescent="0.2">
      <c r="A111" s="105"/>
      <c r="B111" s="106"/>
      <c r="C111" s="172" t="s">
        <v>46</v>
      </c>
      <c r="D111" s="173"/>
      <c r="E111" s="109">
        <v>0</v>
      </c>
      <c r="F111" s="110"/>
      <c r="G111" s="111"/>
      <c r="H111" s="112"/>
      <c r="I111" s="107"/>
      <c r="K111" s="107"/>
      <c r="M111" s="108" t="s">
        <v>46</v>
      </c>
      <c r="O111" s="94"/>
      <c r="Z111" s="104"/>
      <c r="AA111" s="104"/>
      <c r="AB111" s="104"/>
      <c r="AC111" s="104"/>
      <c r="AD111" s="104"/>
      <c r="AE111" s="104"/>
      <c r="AF111" s="104"/>
      <c r="AG111" s="104"/>
      <c r="AH111" s="104"/>
      <c r="AI111" s="104"/>
      <c r="AJ111" s="104"/>
      <c r="AK111" s="104"/>
      <c r="AL111" s="104"/>
      <c r="AM111" s="104"/>
      <c r="AN111" s="104"/>
      <c r="AO111" s="104"/>
      <c r="AP111" s="104"/>
      <c r="AQ111" s="104"/>
      <c r="AR111" s="104"/>
      <c r="AS111" s="104"/>
      <c r="AT111" s="104"/>
      <c r="AU111" s="104"/>
      <c r="AV111" s="104"/>
      <c r="AW111" s="104"/>
      <c r="AX111" s="104"/>
      <c r="AY111" s="104"/>
      <c r="AZ111" s="104"/>
      <c r="BA111" s="104"/>
      <c r="BB111" s="104"/>
      <c r="BC111" s="104"/>
      <c r="BD111" s="113" t="str">
        <f>C110</f>
        <v>Dvířka revizní pro obkládání 400 x 400 mm</v>
      </c>
      <c r="BE111" s="104"/>
      <c r="BF111" s="104"/>
      <c r="BG111" s="104"/>
      <c r="BH111" s="104"/>
      <c r="BI111" s="104"/>
      <c r="BJ111" s="104"/>
      <c r="BK111" s="104"/>
    </row>
    <row r="112" spans="1:104" x14ac:dyDescent="0.2">
      <c r="A112" s="105"/>
      <c r="B112" s="106"/>
      <c r="C112" s="172" t="s">
        <v>28</v>
      </c>
      <c r="D112" s="173"/>
      <c r="E112" s="109">
        <v>1</v>
      </c>
      <c r="F112" s="110"/>
      <c r="G112" s="111"/>
      <c r="H112" s="112"/>
      <c r="I112" s="107"/>
      <c r="K112" s="107"/>
      <c r="M112" s="108">
        <v>1</v>
      </c>
      <c r="O112" s="94"/>
      <c r="Z112" s="104"/>
      <c r="AA112" s="104"/>
      <c r="AB112" s="104"/>
      <c r="AC112" s="104"/>
      <c r="AD112" s="104"/>
      <c r="AE112" s="104"/>
      <c r="AF112" s="104"/>
      <c r="AG112" s="104"/>
      <c r="AH112" s="104"/>
      <c r="AI112" s="104"/>
      <c r="AJ112" s="104"/>
      <c r="AK112" s="104"/>
      <c r="AL112" s="104"/>
      <c r="AM112" s="104"/>
      <c r="AN112" s="104"/>
      <c r="AO112" s="104"/>
      <c r="AP112" s="104"/>
      <c r="AQ112" s="104"/>
      <c r="AR112" s="104"/>
      <c r="AS112" s="104"/>
      <c r="AT112" s="104"/>
      <c r="AU112" s="104"/>
      <c r="AV112" s="104"/>
      <c r="AW112" s="104"/>
      <c r="AX112" s="104"/>
      <c r="AY112" s="104"/>
      <c r="AZ112" s="104"/>
      <c r="BA112" s="104"/>
      <c r="BB112" s="104"/>
      <c r="BC112" s="104"/>
      <c r="BD112" s="113" t="str">
        <f>C111</f>
        <v>2.NP:</v>
      </c>
      <c r="BE112" s="104"/>
      <c r="BF112" s="104"/>
      <c r="BG112" s="104"/>
      <c r="BH112" s="104"/>
      <c r="BI112" s="104"/>
      <c r="BJ112" s="104"/>
      <c r="BK112" s="104"/>
    </row>
    <row r="113" spans="1:104" x14ac:dyDescent="0.2">
      <c r="A113" s="105"/>
      <c r="B113" s="106"/>
      <c r="C113" s="172" t="s">
        <v>48</v>
      </c>
      <c r="D113" s="173"/>
      <c r="E113" s="109">
        <v>0</v>
      </c>
      <c r="F113" s="110"/>
      <c r="G113" s="111"/>
      <c r="H113" s="112"/>
      <c r="I113" s="107"/>
      <c r="K113" s="107"/>
      <c r="M113" s="108" t="s">
        <v>48</v>
      </c>
      <c r="O113" s="94"/>
      <c r="Z113" s="104"/>
      <c r="AA113" s="104"/>
      <c r="AB113" s="104"/>
      <c r="AC113" s="104"/>
      <c r="AD113" s="104"/>
      <c r="AE113" s="104"/>
      <c r="AF113" s="104"/>
      <c r="AG113" s="104"/>
      <c r="AH113" s="104"/>
      <c r="AI113" s="104"/>
      <c r="AJ113" s="104"/>
      <c r="AK113" s="104"/>
      <c r="AL113" s="104"/>
      <c r="AM113" s="104"/>
      <c r="AN113" s="104"/>
      <c r="AO113" s="104"/>
      <c r="AP113" s="104"/>
      <c r="AQ113" s="104"/>
      <c r="AR113" s="104"/>
      <c r="AS113" s="104"/>
      <c r="AT113" s="104"/>
      <c r="AU113" s="104"/>
      <c r="AV113" s="104"/>
      <c r="AW113" s="104"/>
      <c r="AX113" s="104"/>
      <c r="AY113" s="104"/>
      <c r="AZ113" s="104"/>
      <c r="BA113" s="104"/>
      <c r="BB113" s="104"/>
      <c r="BC113" s="104"/>
      <c r="BD113" s="113" t="str">
        <f>C112</f>
        <v>1</v>
      </c>
      <c r="BE113" s="104"/>
      <c r="BF113" s="104"/>
      <c r="BG113" s="104"/>
      <c r="BH113" s="104"/>
      <c r="BI113" s="104"/>
      <c r="BJ113" s="104"/>
      <c r="BK113" s="104"/>
    </row>
    <row r="114" spans="1:104" x14ac:dyDescent="0.2">
      <c r="A114" s="105"/>
      <c r="B114" s="106"/>
      <c r="C114" s="172" t="s">
        <v>28</v>
      </c>
      <c r="D114" s="173"/>
      <c r="E114" s="109">
        <v>1</v>
      </c>
      <c r="F114" s="110"/>
      <c r="G114" s="111"/>
      <c r="H114" s="112"/>
      <c r="I114" s="107"/>
      <c r="K114" s="107"/>
      <c r="M114" s="108">
        <v>1</v>
      </c>
      <c r="O114" s="94"/>
      <c r="Z114" s="104"/>
      <c r="AA114" s="104"/>
      <c r="AB114" s="104"/>
      <c r="AC114" s="104"/>
      <c r="AD114" s="104"/>
      <c r="AE114" s="104"/>
      <c r="AF114" s="104"/>
      <c r="AG114" s="104"/>
      <c r="AH114" s="104"/>
      <c r="AI114" s="104"/>
      <c r="AJ114" s="104"/>
      <c r="AK114" s="104"/>
      <c r="AL114" s="104"/>
      <c r="AM114" s="104"/>
      <c r="AN114" s="104"/>
      <c r="AO114" s="104"/>
      <c r="AP114" s="104"/>
      <c r="AQ114" s="104"/>
      <c r="AR114" s="104"/>
      <c r="AS114" s="104"/>
      <c r="AT114" s="104"/>
      <c r="AU114" s="104"/>
      <c r="AV114" s="104"/>
      <c r="AW114" s="104"/>
      <c r="AX114" s="104"/>
      <c r="AY114" s="104"/>
      <c r="AZ114" s="104"/>
      <c r="BA114" s="104"/>
      <c r="BB114" s="104"/>
      <c r="BC114" s="104"/>
      <c r="BD114" s="113" t="str">
        <f>C113</f>
        <v>3.NP:</v>
      </c>
      <c r="BE114" s="104"/>
      <c r="BF114" s="104"/>
      <c r="BG114" s="104"/>
      <c r="BH114" s="104"/>
      <c r="BI114" s="104"/>
      <c r="BJ114" s="104"/>
      <c r="BK114" s="104"/>
    </row>
    <row r="115" spans="1:104" x14ac:dyDescent="0.2">
      <c r="A115" s="95">
        <v>16</v>
      </c>
      <c r="B115" s="96" t="s">
        <v>103</v>
      </c>
      <c r="C115" s="97" t="s">
        <v>104</v>
      </c>
      <c r="D115" s="98" t="s">
        <v>100</v>
      </c>
      <c r="E115" s="99">
        <v>2</v>
      </c>
      <c r="F115" s="100"/>
      <c r="G115" s="101">
        <f>E115*F115</f>
        <v>0</v>
      </c>
      <c r="H115" s="102">
        <v>7.5000000000002799E-3</v>
      </c>
      <c r="I115" s="103">
        <f>E115*H115</f>
        <v>1.500000000000056E-2</v>
      </c>
      <c r="J115" s="102"/>
      <c r="K115" s="103">
        <f>E115*J115</f>
        <v>0</v>
      </c>
      <c r="O115" s="94"/>
      <c r="Z115" s="104"/>
      <c r="AA115" s="104">
        <v>3</v>
      </c>
      <c r="AB115" s="104">
        <v>1</v>
      </c>
      <c r="AC115" s="104">
        <v>5536019603</v>
      </c>
      <c r="AD115" s="104"/>
      <c r="AE115" s="104"/>
      <c r="AF115" s="104"/>
      <c r="AG115" s="104"/>
      <c r="AH115" s="104"/>
      <c r="AI115" s="104"/>
      <c r="AJ115" s="104"/>
      <c r="AK115" s="104"/>
      <c r="AL115" s="104"/>
      <c r="AM115" s="104"/>
      <c r="AN115" s="104"/>
      <c r="AO115" s="104"/>
      <c r="AP115" s="104"/>
      <c r="AQ115" s="104"/>
      <c r="AR115" s="104"/>
      <c r="AS115" s="104"/>
      <c r="AT115" s="104"/>
      <c r="AU115" s="104"/>
      <c r="AV115" s="104"/>
      <c r="AW115" s="104"/>
      <c r="AX115" s="104"/>
      <c r="AY115" s="104"/>
      <c r="AZ115" s="104"/>
      <c r="BA115" s="104"/>
      <c r="BB115" s="104"/>
      <c r="BC115" s="104"/>
      <c r="BD115" s="104"/>
      <c r="BE115" s="104"/>
      <c r="BF115" s="104"/>
      <c r="BG115" s="104"/>
      <c r="BH115" s="104"/>
      <c r="BI115" s="104"/>
      <c r="BJ115" s="104"/>
      <c r="BK115" s="104"/>
      <c r="CA115" s="104">
        <v>3</v>
      </c>
      <c r="CB115" s="104">
        <v>1</v>
      </c>
      <c r="CZ115" s="61">
        <v>1</v>
      </c>
    </row>
    <row r="116" spans="1:104" x14ac:dyDescent="0.2">
      <c r="A116" s="105"/>
      <c r="B116" s="106"/>
      <c r="C116" s="172" t="s">
        <v>44</v>
      </c>
      <c r="D116" s="173"/>
      <c r="E116" s="109">
        <v>0</v>
      </c>
      <c r="F116" s="110"/>
      <c r="G116" s="111"/>
      <c r="H116" s="112"/>
      <c r="I116" s="107"/>
      <c r="K116" s="107"/>
      <c r="M116" s="108" t="s">
        <v>44</v>
      </c>
      <c r="O116" s="94"/>
      <c r="Z116" s="104"/>
      <c r="AA116" s="104"/>
      <c r="AB116" s="104"/>
      <c r="AC116" s="104"/>
      <c r="AD116" s="104"/>
      <c r="AE116" s="104"/>
      <c r="AF116" s="104"/>
      <c r="AG116" s="104"/>
      <c r="AH116" s="104"/>
      <c r="AI116" s="104"/>
      <c r="AJ116" s="104"/>
      <c r="AK116" s="104"/>
      <c r="AL116" s="104"/>
      <c r="AM116" s="104"/>
      <c r="AN116" s="104"/>
      <c r="AO116" s="104"/>
      <c r="AP116" s="104"/>
      <c r="AQ116" s="104"/>
      <c r="AR116" s="104"/>
      <c r="AS116" s="104"/>
      <c r="AT116" s="104"/>
      <c r="AU116" s="104"/>
      <c r="AV116" s="104"/>
      <c r="AW116" s="104"/>
      <c r="AX116" s="104"/>
      <c r="AY116" s="104"/>
      <c r="AZ116" s="104"/>
      <c r="BA116" s="104"/>
      <c r="BB116" s="104"/>
      <c r="BC116" s="104"/>
      <c r="BD116" s="113" t="str">
        <f>C115</f>
        <v>Dvířka revizní 600 x 600 mm</v>
      </c>
      <c r="BE116" s="104"/>
      <c r="BF116" s="104"/>
      <c r="BG116" s="104"/>
      <c r="BH116" s="104"/>
      <c r="BI116" s="104"/>
      <c r="BJ116" s="104"/>
      <c r="BK116" s="104"/>
    </row>
    <row r="117" spans="1:104" x14ac:dyDescent="0.2">
      <c r="A117" s="105"/>
      <c r="B117" s="106"/>
      <c r="C117" s="172" t="s">
        <v>28</v>
      </c>
      <c r="D117" s="173"/>
      <c r="E117" s="109">
        <v>1</v>
      </c>
      <c r="F117" s="110"/>
      <c r="G117" s="111"/>
      <c r="H117" s="112"/>
      <c r="I117" s="107"/>
      <c r="K117" s="107"/>
      <c r="M117" s="108">
        <v>1</v>
      </c>
      <c r="O117" s="94"/>
      <c r="Z117" s="104"/>
      <c r="AA117" s="104"/>
      <c r="AB117" s="104"/>
      <c r="AC117" s="104"/>
      <c r="AD117" s="104"/>
      <c r="AE117" s="104"/>
      <c r="AF117" s="104"/>
      <c r="AG117" s="104"/>
      <c r="AH117" s="104"/>
      <c r="AI117" s="104"/>
      <c r="AJ117" s="104"/>
      <c r="AK117" s="104"/>
      <c r="AL117" s="104"/>
      <c r="AM117" s="104"/>
      <c r="AN117" s="104"/>
      <c r="AO117" s="104"/>
      <c r="AP117" s="104"/>
      <c r="AQ117" s="104"/>
      <c r="AR117" s="104"/>
      <c r="AS117" s="104"/>
      <c r="AT117" s="104"/>
      <c r="AU117" s="104"/>
      <c r="AV117" s="104"/>
      <c r="AW117" s="104"/>
      <c r="AX117" s="104"/>
      <c r="AY117" s="104"/>
      <c r="AZ117" s="104"/>
      <c r="BA117" s="104"/>
      <c r="BB117" s="104"/>
      <c r="BC117" s="104"/>
      <c r="BD117" s="113" t="str">
        <f>C116</f>
        <v>1.NP:</v>
      </c>
      <c r="BE117" s="104"/>
      <c r="BF117" s="104"/>
      <c r="BG117" s="104"/>
      <c r="BH117" s="104"/>
      <c r="BI117" s="104"/>
      <c r="BJ117" s="104"/>
      <c r="BK117" s="104"/>
    </row>
    <row r="118" spans="1:104" x14ac:dyDescent="0.2">
      <c r="A118" s="105"/>
      <c r="B118" s="106"/>
      <c r="C118" s="172" t="s">
        <v>49</v>
      </c>
      <c r="D118" s="173"/>
      <c r="E118" s="109">
        <v>0</v>
      </c>
      <c r="F118" s="110"/>
      <c r="G118" s="111"/>
      <c r="H118" s="112"/>
      <c r="I118" s="107"/>
      <c r="K118" s="107"/>
      <c r="M118" s="108" t="s">
        <v>49</v>
      </c>
      <c r="O118" s="94"/>
      <c r="Z118" s="104"/>
      <c r="AA118" s="104"/>
      <c r="AB118" s="104"/>
      <c r="AC118" s="104"/>
      <c r="AD118" s="104"/>
      <c r="AE118" s="104"/>
      <c r="AF118" s="104"/>
      <c r="AG118" s="104"/>
      <c r="AH118" s="104"/>
      <c r="AI118" s="104"/>
      <c r="AJ118" s="104"/>
      <c r="AK118" s="104"/>
      <c r="AL118" s="104"/>
      <c r="AM118" s="104"/>
      <c r="AN118" s="104"/>
      <c r="AO118" s="104"/>
      <c r="AP118" s="104"/>
      <c r="AQ118" s="104"/>
      <c r="AR118" s="104"/>
      <c r="AS118" s="104"/>
      <c r="AT118" s="104"/>
      <c r="AU118" s="104"/>
      <c r="AV118" s="104"/>
      <c r="AW118" s="104"/>
      <c r="AX118" s="104"/>
      <c r="AY118" s="104"/>
      <c r="AZ118" s="104"/>
      <c r="BA118" s="104"/>
      <c r="BB118" s="104"/>
      <c r="BC118" s="104"/>
      <c r="BD118" s="113" t="str">
        <f>C117</f>
        <v>1</v>
      </c>
      <c r="BE118" s="104"/>
      <c r="BF118" s="104"/>
      <c r="BG118" s="104"/>
      <c r="BH118" s="104"/>
      <c r="BI118" s="104"/>
      <c r="BJ118" s="104"/>
      <c r="BK118" s="104"/>
    </row>
    <row r="119" spans="1:104" x14ac:dyDescent="0.2">
      <c r="A119" s="105"/>
      <c r="B119" s="106"/>
      <c r="C119" s="172" t="s">
        <v>28</v>
      </c>
      <c r="D119" s="173"/>
      <c r="E119" s="109">
        <v>1</v>
      </c>
      <c r="F119" s="110"/>
      <c r="G119" s="111"/>
      <c r="H119" s="112"/>
      <c r="I119" s="107"/>
      <c r="K119" s="107"/>
      <c r="M119" s="108">
        <v>1</v>
      </c>
      <c r="O119" s="94"/>
      <c r="Z119" s="104"/>
      <c r="AA119" s="104"/>
      <c r="AB119" s="104"/>
      <c r="AC119" s="104"/>
      <c r="AD119" s="104"/>
      <c r="AE119" s="104"/>
      <c r="AF119" s="104"/>
      <c r="AG119" s="104"/>
      <c r="AH119" s="104"/>
      <c r="AI119" s="104"/>
      <c r="AJ119" s="104"/>
      <c r="AK119" s="104"/>
      <c r="AL119" s="104"/>
      <c r="AM119" s="104"/>
      <c r="AN119" s="104"/>
      <c r="AO119" s="104"/>
      <c r="AP119" s="104"/>
      <c r="AQ119" s="104"/>
      <c r="AR119" s="104"/>
      <c r="AS119" s="104"/>
      <c r="AT119" s="104"/>
      <c r="AU119" s="104"/>
      <c r="AV119" s="104"/>
      <c r="AW119" s="104"/>
      <c r="AX119" s="104"/>
      <c r="AY119" s="104"/>
      <c r="AZ119" s="104"/>
      <c r="BA119" s="104"/>
      <c r="BB119" s="104"/>
      <c r="BC119" s="104"/>
      <c r="BD119" s="113" t="str">
        <f>C118</f>
        <v>4.NP:</v>
      </c>
      <c r="BE119" s="104"/>
      <c r="BF119" s="104"/>
      <c r="BG119" s="104"/>
      <c r="BH119" s="104"/>
      <c r="BI119" s="104"/>
      <c r="BJ119" s="104"/>
      <c r="BK119" s="104"/>
    </row>
    <row r="120" spans="1:104" x14ac:dyDescent="0.2">
      <c r="A120" s="114" t="s">
        <v>30</v>
      </c>
      <c r="B120" s="115" t="s">
        <v>96</v>
      </c>
      <c r="C120" s="116" t="s">
        <v>97</v>
      </c>
      <c r="D120" s="117"/>
      <c r="E120" s="118"/>
      <c r="F120" s="118"/>
      <c r="G120" s="119">
        <f>SUM(G100:G119)</f>
        <v>0</v>
      </c>
      <c r="H120" s="120"/>
      <c r="I120" s="121">
        <f>SUM(I100:I119)</f>
        <v>2.3599999999998282E-2</v>
      </c>
      <c r="J120" s="122"/>
      <c r="K120" s="121">
        <f>SUM(K100:K119)</f>
        <v>0</v>
      </c>
      <c r="O120" s="94"/>
      <c r="X120" s="123">
        <f>K120</f>
        <v>0</v>
      </c>
      <c r="Y120" s="123">
        <f>I120</f>
        <v>2.3599999999998282E-2</v>
      </c>
      <c r="Z120" s="124">
        <f>G120</f>
        <v>0</v>
      </c>
      <c r="AA120" s="104"/>
      <c r="AB120" s="104"/>
      <c r="AC120" s="104"/>
      <c r="AD120" s="104"/>
      <c r="AE120" s="104"/>
      <c r="AF120" s="104"/>
      <c r="AG120" s="104"/>
      <c r="AH120" s="104"/>
      <c r="AI120" s="104"/>
      <c r="AJ120" s="104"/>
      <c r="AK120" s="104"/>
      <c r="AL120" s="104"/>
      <c r="AM120" s="104"/>
      <c r="AN120" s="104"/>
      <c r="AO120" s="104"/>
      <c r="AP120" s="104"/>
      <c r="AQ120" s="104"/>
      <c r="AR120" s="104"/>
      <c r="AS120" s="104"/>
      <c r="AT120" s="104"/>
      <c r="AU120" s="104"/>
      <c r="AV120" s="104"/>
      <c r="AW120" s="104"/>
      <c r="AX120" s="104"/>
      <c r="AY120" s="104"/>
      <c r="AZ120" s="104"/>
      <c r="BA120" s="125"/>
      <c r="BB120" s="125"/>
      <c r="BC120" s="125"/>
      <c r="BD120" s="125"/>
      <c r="BE120" s="125"/>
      <c r="BF120" s="125"/>
      <c r="BG120" s="104"/>
      <c r="BH120" s="104"/>
      <c r="BI120" s="104"/>
      <c r="BJ120" s="104"/>
      <c r="BK120" s="104"/>
    </row>
    <row r="121" spans="1:104" ht="14.25" customHeight="1" x14ac:dyDescent="0.2">
      <c r="A121" s="86" t="s">
        <v>27</v>
      </c>
      <c r="B121" s="87" t="s">
        <v>105</v>
      </c>
      <c r="C121" s="88" t="s">
        <v>106</v>
      </c>
      <c r="D121" s="89"/>
      <c r="E121" s="90"/>
      <c r="F121" s="90"/>
      <c r="G121" s="91"/>
      <c r="H121" s="92"/>
      <c r="I121" s="93"/>
      <c r="J121" s="92"/>
      <c r="K121" s="93"/>
      <c r="O121" s="94"/>
    </row>
    <row r="122" spans="1:104" x14ac:dyDescent="0.2">
      <c r="A122" s="95">
        <v>17</v>
      </c>
      <c r="B122" s="96" t="s">
        <v>107</v>
      </c>
      <c r="C122" s="97" t="s">
        <v>108</v>
      </c>
      <c r="D122" s="98" t="s">
        <v>29</v>
      </c>
      <c r="E122" s="99">
        <v>15.158200000000001</v>
      </c>
      <c r="F122" s="100"/>
      <c r="G122" s="101">
        <f>E122*F122</f>
        <v>0</v>
      </c>
      <c r="H122" s="102">
        <v>1.21000000000038E-3</v>
      </c>
      <c r="I122" s="103">
        <f>E122*H122</f>
        <v>1.8341422000005762E-2</v>
      </c>
      <c r="J122" s="102">
        <v>0</v>
      </c>
      <c r="K122" s="103">
        <f>E122*J122</f>
        <v>0</v>
      </c>
      <c r="O122" s="94"/>
      <c r="Z122" s="104"/>
      <c r="AA122" s="104">
        <v>1</v>
      </c>
      <c r="AB122" s="104">
        <v>1</v>
      </c>
      <c r="AC122" s="104">
        <v>1</v>
      </c>
      <c r="AD122" s="104"/>
      <c r="AE122" s="104"/>
      <c r="AF122" s="104"/>
      <c r="AG122" s="104"/>
      <c r="AH122" s="104"/>
      <c r="AI122" s="104"/>
      <c r="AJ122" s="104"/>
      <c r="AK122" s="104"/>
      <c r="AL122" s="104"/>
      <c r="AM122" s="104"/>
      <c r="AN122" s="104"/>
      <c r="AO122" s="104"/>
      <c r="AP122" s="104"/>
      <c r="AQ122" s="104"/>
      <c r="AR122" s="104"/>
      <c r="AS122" s="104"/>
      <c r="AT122" s="104"/>
      <c r="AU122" s="104"/>
      <c r="AV122" s="104"/>
      <c r="AW122" s="104"/>
      <c r="AX122" s="104"/>
      <c r="AY122" s="104"/>
      <c r="AZ122" s="104"/>
      <c r="BA122" s="104"/>
      <c r="BB122" s="104"/>
      <c r="BC122" s="104"/>
      <c r="BD122" s="104"/>
      <c r="BE122" s="104"/>
      <c r="BF122" s="104"/>
      <c r="BG122" s="104"/>
      <c r="BH122" s="104"/>
      <c r="BI122" s="104"/>
      <c r="BJ122" s="104"/>
      <c r="BK122" s="104"/>
      <c r="CA122" s="104">
        <v>1</v>
      </c>
      <c r="CB122" s="104">
        <v>1</v>
      </c>
      <c r="CZ122" s="61">
        <v>1</v>
      </c>
    </row>
    <row r="123" spans="1:104" x14ac:dyDescent="0.2">
      <c r="A123" s="105"/>
      <c r="B123" s="106"/>
      <c r="C123" s="172" t="s">
        <v>44</v>
      </c>
      <c r="D123" s="173"/>
      <c r="E123" s="109">
        <v>0</v>
      </c>
      <c r="F123" s="110"/>
      <c r="G123" s="111"/>
      <c r="H123" s="112"/>
      <c r="I123" s="107"/>
      <c r="K123" s="107"/>
      <c r="M123" s="108" t="s">
        <v>44</v>
      </c>
      <c r="O123" s="94"/>
      <c r="Z123" s="104"/>
      <c r="AA123" s="104"/>
      <c r="AB123" s="104"/>
      <c r="AC123" s="104"/>
      <c r="AD123" s="104"/>
      <c r="AE123" s="104"/>
      <c r="AF123" s="104"/>
      <c r="AG123" s="104"/>
      <c r="AH123" s="104"/>
      <c r="AI123" s="104"/>
      <c r="AJ123" s="104"/>
      <c r="AK123" s="104"/>
      <c r="AL123" s="104"/>
      <c r="AM123" s="104"/>
      <c r="AN123" s="104"/>
      <c r="AO123" s="104"/>
      <c r="AP123" s="104"/>
      <c r="AQ123" s="104"/>
      <c r="AR123" s="104"/>
      <c r="AS123" s="104"/>
      <c r="AT123" s="104"/>
      <c r="AU123" s="104"/>
      <c r="AV123" s="104"/>
      <c r="AW123" s="104"/>
      <c r="AX123" s="104"/>
      <c r="AY123" s="104"/>
      <c r="AZ123" s="104"/>
      <c r="BA123" s="104"/>
      <c r="BB123" s="104"/>
      <c r="BC123" s="104"/>
      <c r="BD123" s="113" t="str">
        <f t="shared" ref="BD123:BD130" si="7">C122</f>
        <v>Lešení lehké pomocné, výška podlahy do 1,2 m</v>
      </c>
      <c r="BE123" s="104"/>
      <c r="BF123" s="104"/>
      <c r="BG123" s="104"/>
      <c r="BH123" s="104"/>
      <c r="BI123" s="104"/>
      <c r="BJ123" s="104"/>
      <c r="BK123" s="104"/>
    </row>
    <row r="124" spans="1:104" x14ac:dyDescent="0.2">
      <c r="A124" s="105"/>
      <c r="B124" s="106"/>
      <c r="C124" s="172" t="s">
        <v>109</v>
      </c>
      <c r="D124" s="173"/>
      <c r="E124" s="109">
        <v>0.7</v>
      </c>
      <c r="F124" s="110"/>
      <c r="G124" s="111"/>
      <c r="H124" s="112"/>
      <c r="I124" s="107"/>
      <c r="K124" s="107"/>
      <c r="M124" s="108" t="s">
        <v>109</v>
      </c>
      <c r="O124" s="94"/>
      <c r="Z124" s="104"/>
      <c r="AA124" s="104"/>
      <c r="AB124" s="104"/>
      <c r="AC124" s="104"/>
      <c r="AD124" s="104"/>
      <c r="AE124" s="104"/>
      <c r="AF124" s="104"/>
      <c r="AG124" s="104"/>
      <c r="AH124" s="104"/>
      <c r="AI124" s="104"/>
      <c r="AJ124" s="104"/>
      <c r="AK124" s="104"/>
      <c r="AL124" s="104"/>
      <c r="AM124" s="104"/>
      <c r="AN124" s="104"/>
      <c r="AO124" s="104"/>
      <c r="AP124" s="104"/>
      <c r="AQ124" s="104"/>
      <c r="AR124" s="104"/>
      <c r="AS124" s="104"/>
      <c r="AT124" s="104"/>
      <c r="AU124" s="104"/>
      <c r="AV124" s="104"/>
      <c r="AW124" s="104"/>
      <c r="AX124" s="104"/>
      <c r="AY124" s="104"/>
      <c r="AZ124" s="104"/>
      <c r="BA124" s="104"/>
      <c r="BB124" s="104"/>
      <c r="BC124" s="104"/>
      <c r="BD124" s="113" t="str">
        <f t="shared" si="7"/>
        <v>1.NP:</v>
      </c>
      <c r="BE124" s="104"/>
      <c r="BF124" s="104"/>
      <c r="BG124" s="104"/>
      <c r="BH124" s="104"/>
      <c r="BI124" s="104"/>
      <c r="BJ124" s="104"/>
      <c r="BK124" s="104"/>
    </row>
    <row r="125" spans="1:104" x14ac:dyDescent="0.2">
      <c r="A125" s="105"/>
      <c r="B125" s="106"/>
      <c r="C125" s="172" t="s">
        <v>46</v>
      </c>
      <c r="D125" s="173"/>
      <c r="E125" s="109">
        <v>0</v>
      </c>
      <c r="F125" s="110"/>
      <c r="G125" s="111"/>
      <c r="H125" s="112"/>
      <c r="I125" s="107"/>
      <c r="K125" s="107"/>
      <c r="M125" s="108" t="s">
        <v>46</v>
      </c>
      <c r="O125" s="94"/>
      <c r="Z125" s="104"/>
      <c r="AA125" s="104"/>
      <c r="AB125" s="104"/>
      <c r="AC125" s="104"/>
      <c r="AD125" s="104"/>
      <c r="AE125" s="104"/>
      <c r="AF125" s="104"/>
      <c r="AG125" s="104"/>
      <c r="AH125" s="104"/>
      <c r="AI125" s="104"/>
      <c r="AJ125" s="104"/>
      <c r="AK125" s="104"/>
      <c r="AL125" s="104"/>
      <c r="AM125" s="104"/>
      <c r="AN125" s="104"/>
      <c r="AO125" s="104"/>
      <c r="AP125" s="104"/>
      <c r="AQ125" s="104"/>
      <c r="AR125" s="104"/>
      <c r="AS125" s="104"/>
      <c r="AT125" s="104"/>
      <c r="AU125" s="104"/>
      <c r="AV125" s="104"/>
      <c r="AW125" s="104"/>
      <c r="AX125" s="104"/>
      <c r="AY125" s="104"/>
      <c r="AZ125" s="104"/>
      <c r="BA125" s="104"/>
      <c r="BB125" s="104"/>
      <c r="BC125" s="104"/>
      <c r="BD125" s="113" t="str">
        <f t="shared" si="7"/>
        <v>1,0*0,7</v>
      </c>
      <c r="BE125" s="104"/>
      <c r="BF125" s="104"/>
      <c r="BG125" s="104"/>
      <c r="BH125" s="104"/>
      <c r="BI125" s="104"/>
      <c r="BJ125" s="104"/>
      <c r="BK125" s="104"/>
    </row>
    <row r="126" spans="1:104" x14ac:dyDescent="0.2">
      <c r="A126" s="105"/>
      <c r="B126" s="106"/>
      <c r="C126" s="172" t="s">
        <v>53</v>
      </c>
      <c r="D126" s="173"/>
      <c r="E126" s="109">
        <v>6.8791000000000002</v>
      </c>
      <c r="F126" s="110"/>
      <c r="G126" s="111"/>
      <c r="H126" s="112"/>
      <c r="I126" s="107"/>
      <c r="K126" s="107"/>
      <c r="M126" s="108" t="s">
        <v>53</v>
      </c>
      <c r="O126" s="94"/>
      <c r="Z126" s="104"/>
      <c r="AA126" s="104"/>
      <c r="AB126" s="104"/>
      <c r="AC126" s="104"/>
      <c r="AD126" s="104"/>
      <c r="AE126" s="104"/>
      <c r="AF126" s="104"/>
      <c r="AG126" s="104"/>
      <c r="AH126" s="104"/>
      <c r="AI126" s="104"/>
      <c r="AJ126" s="104"/>
      <c r="AK126" s="104"/>
      <c r="AL126" s="104"/>
      <c r="AM126" s="104"/>
      <c r="AN126" s="104"/>
      <c r="AO126" s="104"/>
      <c r="AP126" s="104"/>
      <c r="AQ126" s="104"/>
      <c r="AR126" s="104"/>
      <c r="AS126" s="104"/>
      <c r="AT126" s="104"/>
      <c r="AU126" s="104"/>
      <c r="AV126" s="104"/>
      <c r="AW126" s="104"/>
      <c r="AX126" s="104"/>
      <c r="AY126" s="104"/>
      <c r="AZ126" s="104"/>
      <c r="BA126" s="104"/>
      <c r="BB126" s="104"/>
      <c r="BC126" s="104"/>
      <c r="BD126" s="113" t="str">
        <f t="shared" si="7"/>
        <v>2.NP:</v>
      </c>
      <c r="BE126" s="104"/>
      <c r="BF126" s="104"/>
      <c r="BG126" s="104"/>
      <c r="BH126" s="104"/>
      <c r="BI126" s="104"/>
      <c r="BJ126" s="104"/>
      <c r="BK126" s="104"/>
    </row>
    <row r="127" spans="1:104" x14ac:dyDescent="0.2">
      <c r="A127" s="105"/>
      <c r="B127" s="106"/>
      <c r="C127" s="172" t="s">
        <v>48</v>
      </c>
      <c r="D127" s="173"/>
      <c r="E127" s="109">
        <v>0</v>
      </c>
      <c r="F127" s="110"/>
      <c r="G127" s="111"/>
      <c r="H127" s="112"/>
      <c r="I127" s="107"/>
      <c r="K127" s="107"/>
      <c r="M127" s="108" t="s">
        <v>48</v>
      </c>
      <c r="O127" s="94"/>
      <c r="Z127" s="104"/>
      <c r="AA127" s="104"/>
      <c r="AB127" s="104"/>
      <c r="AC127" s="104"/>
      <c r="AD127" s="104"/>
      <c r="AE127" s="104"/>
      <c r="AF127" s="104"/>
      <c r="AG127" s="104"/>
      <c r="AH127" s="104"/>
      <c r="AI127" s="104"/>
      <c r="AJ127" s="104"/>
      <c r="AK127" s="104"/>
      <c r="AL127" s="104"/>
      <c r="AM127" s="104"/>
      <c r="AN127" s="104"/>
      <c r="AO127" s="104"/>
      <c r="AP127" s="104"/>
      <c r="AQ127" s="104"/>
      <c r="AR127" s="104"/>
      <c r="AS127" s="104"/>
      <c r="AT127" s="104"/>
      <c r="AU127" s="104"/>
      <c r="AV127" s="104"/>
      <c r="AW127" s="104"/>
      <c r="AX127" s="104"/>
      <c r="AY127" s="104"/>
      <c r="AZ127" s="104"/>
      <c r="BA127" s="104"/>
      <c r="BB127" s="104"/>
      <c r="BC127" s="104"/>
      <c r="BD127" s="113" t="str">
        <f t="shared" si="7"/>
        <v>2,05*3,47-0,625*0,375</v>
      </c>
      <c r="BE127" s="104"/>
      <c r="BF127" s="104"/>
      <c r="BG127" s="104"/>
      <c r="BH127" s="104"/>
      <c r="BI127" s="104"/>
      <c r="BJ127" s="104"/>
      <c r="BK127" s="104"/>
    </row>
    <row r="128" spans="1:104" x14ac:dyDescent="0.2">
      <c r="A128" s="105"/>
      <c r="B128" s="106"/>
      <c r="C128" s="172" t="s">
        <v>53</v>
      </c>
      <c r="D128" s="173"/>
      <c r="E128" s="109">
        <v>6.8791000000000002</v>
      </c>
      <c r="F128" s="110"/>
      <c r="G128" s="111"/>
      <c r="H128" s="112"/>
      <c r="I128" s="107"/>
      <c r="K128" s="107"/>
      <c r="M128" s="108" t="s">
        <v>53</v>
      </c>
      <c r="O128" s="94"/>
      <c r="Z128" s="104"/>
      <c r="AA128" s="104"/>
      <c r="AB128" s="104"/>
      <c r="AC128" s="104"/>
      <c r="AD128" s="104"/>
      <c r="AE128" s="104"/>
      <c r="AF128" s="104"/>
      <c r="AG128" s="104"/>
      <c r="AH128" s="104"/>
      <c r="AI128" s="104"/>
      <c r="AJ128" s="104"/>
      <c r="AK128" s="104"/>
      <c r="AL128" s="104"/>
      <c r="AM128" s="104"/>
      <c r="AN128" s="104"/>
      <c r="AO128" s="104"/>
      <c r="AP128" s="104"/>
      <c r="AQ128" s="104"/>
      <c r="AR128" s="104"/>
      <c r="AS128" s="104"/>
      <c r="AT128" s="104"/>
      <c r="AU128" s="104"/>
      <c r="AV128" s="104"/>
      <c r="AW128" s="104"/>
      <c r="AX128" s="104"/>
      <c r="AY128" s="104"/>
      <c r="AZ128" s="104"/>
      <c r="BA128" s="104"/>
      <c r="BB128" s="104"/>
      <c r="BC128" s="104"/>
      <c r="BD128" s="113" t="str">
        <f t="shared" si="7"/>
        <v>3.NP:</v>
      </c>
      <c r="BE128" s="104"/>
      <c r="BF128" s="104"/>
      <c r="BG128" s="104"/>
      <c r="BH128" s="104"/>
      <c r="BI128" s="104"/>
      <c r="BJ128" s="104"/>
      <c r="BK128" s="104"/>
    </row>
    <row r="129" spans="1:104" x14ac:dyDescent="0.2">
      <c r="A129" s="105"/>
      <c r="B129" s="106"/>
      <c r="C129" s="172" t="s">
        <v>49</v>
      </c>
      <c r="D129" s="173"/>
      <c r="E129" s="109">
        <v>0</v>
      </c>
      <c r="F129" s="110"/>
      <c r="G129" s="111"/>
      <c r="H129" s="112"/>
      <c r="I129" s="107"/>
      <c r="K129" s="107"/>
      <c r="M129" s="108" t="s">
        <v>49</v>
      </c>
      <c r="O129" s="94"/>
      <c r="Z129" s="104"/>
      <c r="AA129" s="104"/>
      <c r="AB129" s="104"/>
      <c r="AC129" s="104"/>
      <c r="AD129" s="104"/>
      <c r="AE129" s="104"/>
      <c r="AF129" s="104"/>
      <c r="AG129" s="104"/>
      <c r="AH129" s="104"/>
      <c r="AI129" s="104"/>
      <c r="AJ129" s="104"/>
      <c r="AK129" s="104"/>
      <c r="AL129" s="104"/>
      <c r="AM129" s="104"/>
      <c r="AN129" s="104"/>
      <c r="AO129" s="104"/>
      <c r="AP129" s="104"/>
      <c r="AQ129" s="104"/>
      <c r="AR129" s="104"/>
      <c r="AS129" s="104"/>
      <c r="AT129" s="104"/>
      <c r="AU129" s="104"/>
      <c r="AV129" s="104"/>
      <c r="AW129" s="104"/>
      <c r="AX129" s="104"/>
      <c r="AY129" s="104"/>
      <c r="AZ129" s="104"/>
      <c r="BA129" s="104"/>
      <c r="BB129" s="104"/>
      <c r="BC129" s="104"/>
      <c r="BD129" s="113" t="str">
        <f t="shared" si="7"/>
        <v>2,05*3,47-0,625*0,375</v>
      </c>
      <c r="BE129" s="104"/>
      <c r="BF129" s="104"/>
      <c r="BG129" s="104"/>
      <c r="BH129" s="104"/>
      <c r="BI129" s="104"/>
      <c r="BJ129" s="104"/>
      <c r="BK129" s="104"/>
    </row>
    <row r="130" spans="1:104" x14ac:dyDescent="0.2">
      <c r="A130" s="105"/>
      <c r="B130" s="106"/>
      <c r="C130" s="172" t="s">
        <v>109</v>
      </c>
      <c r="D130" s="173"/>
      <c r="E130" s="109">
        <v>0.7</v>
      </c>
      <c r="F130" s="110"/>
      <c r="G130" s="111"/>
      <c r="H130" s="112"/>
      <c r="I130" s="107"/>
      <c r="K130" s="107"/>
      <c r="M130" s="108" t="s">
        <v>109</v>
      </c>
      <c r="O130" s="94"/>
      <c r="Z130" s="104"/>
      <c r="AA130" s="104"/>
      <c r="AB130" s="104"/>
      <c r="AC130" s="104"/>
      <c r="AD130" s="104"/>
      <c r="AE130" s="104"/>
      <c r="AF130" s="104"/>
      <c r="AG130" s="104"/>
      <c r="AH130" s="104"/>
      <c r="AI130" s="104"/>
      <c r="AJ130" s="104"/>
      <c r="AK130" s="104"/>
      <c r="AL130" s="104"/>
      <c r="AM130" s="104"/>
      <c r="AN130" s="104"/>
      <c r="AO130" s="104"/>
      <c r="AP130" s="104"/>
      <c r="AQ130" s="104"/>
      <c r="AR130" s="104"/>
      <c r="AS130" s="104"/>
      <c r="AT130" s="104"/>
      <c r="AU130" s="104"/>
      <c r="AV130" s="104"/>
      <c r="AW130" s="104"/>
      <c r="AX130" s="104"/>
      <c r="AY130" s="104"/>
      <c r="AZ130" s="104"/>
      <c r="BA130" s="104"/>
      <c r="BB130" s="104"/>
      <c r="BC130" s="104"/>
      <c r="BD130" s="113" t="str">
        <f t="shared" si="7"/>
        <v>4.NP:</v>
      </c>
      <c r="BE130" s="104"/>
      <c r="BF130" s="104"/>
      <c r="BG130" s="104"/>
      <c r="BH130" s="104"/>
      <c r="BI130" s="104"/>
      <c r="BJ130" s="104"/>
      <c r="BK130" s="104"/>
    </row>
    <row r="131" spans="1:104" x14ac:dyDescent="0.2">
      <c r="A131" s="114" t="s">
        <v>30</v>
      </c>
      <c r="B131" s="115" t="s">
        <v>105</v>
      </c>
      <c r="C131" s="116" t="s">
        <v>106</v>
      </c>
      <c r="D131" s="117"/>
      <c r="E131" s="118"/>
      <c r="F131" s="118"/>
      <c r="G131" s="119">
        <f>SUM(G121:G130)</f>
        <v>0</v>
      </c>
      <c r="H131" s="120"/>
      <c r="I131" s="121">
        <f>SUM(I121:I130)</f>
        <v>1.8341422000005762E-2</v>
      </c>
      <c r="J131" s="122"/>
      <c r="K131" s="121">
        <f>SUM(K121:K130)</f>
        <v>0</v>
      </c>
      <c r="O131" s="94"/>
      <c r="X131" s="123">
        <f>K131</f>
        <v>0</v>
      </c>
      <c r="Y131" s="123">
        <f>I131</f>
        <v>1.8341422000005762E-2</v>
      </c>
      <c r="Z131" s="124">
        <f>G131</f>
        <v>0</v>
      </c>
      <c r="AA131" s="104"/>
      <c r="AB131" s="104"/>
      <c r="AC131" s="104"/>
      <c r="AD131" s="104"/>
      <c r="AE131" s="104"/>
      <c r="AF131" s="104"/>
      <c r="AG131" s="104"/>
      <c r="AH131" s="104"/>
      <c r="AI131" s="104"/>
      <c r="AJ131" s="104"/>
      <c r="AK131" s="104"/>
      <c r="AL131" s="104"/>
      <c r="AM131" s="104"/>
      <c r="AN131" s="104"/>
      <c r="AO131" s="104"/>
      <c r="AP131" s="104"/>
      <c r="AQ131" s="104"/>
      <c r="AR131" s="104"/>
      <c r="AS131" s="104"/>
      <c r="AT131" s="104"/>
      <c r="AU131" s="104"/>
      <c r="AV131" s="104"/>
      <c r="AW131" s="104"/>
      <c r="AX131" s="104"/>
      <c r="AY131" s="104"/>
      <c r="AZ131" s="104"/>
      <c r="BA131" s="125"/>
      <c r="BB131" s="125"/>
      <c r="BC131" s="125"/>
      <c r="BD131" s="125"/>
      <c r="BE131" s="125"/>
      <c r="BF131" s="125"/>
      <c r="BG131" s="104"/>
      <c r="BH131" s="104"/>
      <c r="BI131" s="104"/>
      <c r="BJ131" s="104"/>
      <c r="BK131" s="104"/>
    </row>
    <row r="132" spans="1:104" ht="14.25" customHeight="1" x14ac:dyDescent="0.2">
      <c r="A132" s="86" t="s">
        <v>27</v>
      </c>
      <c r="B132" s="87" t="s">
        <v>110</v>
      </c>
      <c r="C132" s="88" t="s">
        <v>111</v>
      </c>
      <c r="D132" s="89"/>
      <c r="E132" s="90"/>
      <c r="F132" s="90"/>
      <c r="G132" s="91"/>
      <c r="H132" s="92"/>
      <c r="I132" s="93"/>
      <c r="J132" s="92"/>
      <c r="K132" s="93"/>
      <c r="O132" s="94"/>
    </row>
    <row r="133" spans="1:104" x14ac:dyDescent="0.2">
      <c r="A133" s="95">
        <v>18</v>
      </c>
      <c r="B133" s="96" t="s">
        <v>112</v>
      </c>
      <c r="C133" s="97" t="s">
        <v>113</v>
      </c>
      <c r="D133" s="98" t="s">
        <v>29</v>
      </c>
      <c r="E133" s="99">
        <v>12.012499999999999</v>
      </c>
      <c r="F133" s="100"/>
      <c r="G133" s="101">
        <f>E133*F133</f>
        <v>0</v>
      </c>
      <c r="H133" s="102">
        <v>6.7000000000039305E-4</v>
      </c>
      <c r="I133" s="103">
        <f>E133*H133</f>
        <v>8.0483750000047202E-3</v>
      </c>
      <c r="J133" s="102">
        <v>-0.13100000000008499</v>
      </c>
      <c r="K133" s="103">
        <f>E133*J133</f>
        <v>-1.573637500001021</v>
      </c>
      <c r="O133" s="94"/>
      <c r="Z133" s="104"/>
      <c r="AA133" s="104">
        <v>1</v>
      </c>
      <c r="AB133" s="104">
        <v>1</v>
      </c>
      <c r="AC133" s="104">
        <v>1</v>
      </c>
      <c r="AD133" s="104"/>
      <c r="AE133" s="104"/>
      <c r="AF133" s="104"/>
      <c r="AG133" s="104"/>
      <c r="AH133" s="104"/>
      <c r="AI133" s="104"/>
      <c r="AJ133" s="104"/>
      <c r="AK133" s="104"/>
      <c r="AL133" s="104"/>
      <c r="AM133" s="104"/>
      <c r="AN133" s="104"/>
      <c r="AO133" s="104"/>
      <c r="AP133" s="104"/>
      <c r="AQ133" s="104"/>
      <c r="AR133" s="104"/>
      <c r="AS133" s="104"/>
      <c r="AT133" s="104"/>
      <c r="AU133" s="104"/>
      <c r="AV133" s="104"/>
      <c r="AW133" s="104"/>
      <c r="AX133" s="104"/>
      <c r="AY133" s="104"/>
      <c r="AZ133" s="104"/>
      <c r="BA133" s="104"/>
      <c r="BB133" s="104"/>
      <c r="BC133" s="104"/>
      <c r="BD133" s="104"/>
      <c r="BE133" s="104"/>
      <c r="BF133" s="104"/>
      <c r="BG133" s="104"/>
      <c r="BH133" s="104"/>
      <c r="BI133" s="104"/>
      <c r="BJ133" s="104"/>
      <c r="BK133" s="104"/>
      <c r="CA133" s="104">
        <v>1</v>
      </c>
      <c r="CB133" s="104">
        <v>1</v>
      </c>
      <c r="CZ133" s="61">
        <v>1</v>
      </c>
    </row>
    <row r="134" spans="1:104" x14ac:dyDescent="0.2">
      <c r="A134" s="105"/>
      <c r="B134" s="106"/>
      <c r="C134" s="172" t="s">
        <v>44</v>
      </c>
      <c r="D134" s="173"/>
      <c r="E134" s="109">
        <v>0</v>
      </c>
      <c r="F134" s="110"/>
      <c r="G134" s="111"/>
      <c r="H134" s="112"/>
      <c r="I134" s="107"/>
      <c r="K134" s="107"/>
      <c r="M134" s="108" t="s">
        <v>44</v>
      </c>
      <c r="O134" s="94"/>
      <c r="Z134" s="104"/>
      <c r="AA134" s="104"/>
      <c r="AB134" s="104"/>
      <c r="AC134" s="104"/>
      <c r="AD134" s="104"/>
      <c r="AE134" s="104"/>
      <c r="AF134" s="104"/>
      <c r="AG134" s="104"/>
      <c r="AH134" s="104"/>
      <c r="AI134" s="104"/>
      <c r="AJ134" s="104"/>
      <c r="AK134" s="104"/>
      <c r="AL134" s="104"/>
      <c r="AM134" s="104"/>
      <c r="AN134" s="104"/>
      <c r="AO134" s="104"/>
      <c r="AP134" s="104"/>
      <c r="AQ134" s="104"/>
      <c r="AR134" s="104"/>
      <c r="AS134" s="104"/>
      <c r="AT134" s="104"/>
      <c r="AU134" s="104"/>
      <c r="AV134" s="104"/>
      <c r="AW134" s="104"/>
      <c r="AX134" s="104"/>
      <c r="AY134" s="104"/>
      <c r="AZ134" s="104"/>
      <c r="BA134" s="104"/>
      <c r="BB134" s="104"/>
      <c r="BC134" s="104"/>
      <c r="BD134" s="113" t="str">
        <f t="shared" ref="BD134:BD141" si="8">C133</f>
        <v>Bourání příček cihelných tl. 10 cm</v>
      </c>
      <c r="BE134" s="104"/>
      <c r="BF134" s="104"/>
      <c r="BG134" s="104"/>
      <c r="BH134" s="104"/>
      <c r="BI134" s="104"/>
      <c r="BJ134" s="104"/>
      <c r="BK134" s="104"/>
    </row>
    <row r="135" spans="1:104" x14ac:dyDescent="0.2">
      <c r="A135" s="105"/>
      <c r="B135" s="106"/>
      <c r="C135" s="172" t="s">
        <v>114</v>
      </c>
      <c r="D135" s="173"/>
      <c r="E135" s="109">
        <v>2.65</v>
      </c>
      <c r="F135" s="110"/>
      <c r="G135" s="111"/>
      <c r="H135" s="112"/>
      <c r="I135" s="107"/>
      <c r="K135" s="107"/>
      <c r="M135" s="108" t="s">
        <v>114</v>
      </c>
      <c r="O135" s="94"/>
      <c r="Z135" s="104"/>
      <c r="AA135" s="104"/>
      <c r="AB135" s="104"/>
      <c r="AC135" s="104"/>
      <c r="AD135" s="104"/>
      <c r="AE135" s="104"/>
      <c r="AF135" s="104"/>
      <c r="AG135" s="104"/>
      <c r="AH135" s="104"/>
      <c r="AI135" s="104"/>
      <c r="AJ135" s="104"/>
      <c r="AK135" s="104"/>
      <c r="AL135" s="104"/>
      <c r="AM135" s="104"/>
      <c r="AN135" s="104"/>
      <c r="AO135" s="104"/>
      <c r="AP135" s="104"/>
      <c r="AQ135" s="104"/>
      <c r="AR135" s="104"/>
      <c r="AS135" s="104"/>
      <c r="AT135" s="104"/>
      <c r="AU135" s="104"/>
      <c r="AV135" s="104"/>
      <c r="AW135" s="104"/>
      <c r="AX135" s="104"/>
      <c r="AY135" s="104"/>
      <c r="AZ135" s="104"/>
      <c r="BA135" s="104"/>
      <c r="BB135" s="104"/>
      <c r="BC135" s="104"/>
      <c r="BD135" s="113" t="str">
        <f t="shared" si="8"/>
        <v>1.NP:</v>
      </c>
      <c r="BE135" s="104"/>
      <c r="BF135" s="104"/>
      <c r="BG135" s="104"/>
      <c r="BH135" s="104"/>
      <c r="BI135" s="104"/>
      <c r="BJ135" s="104"/>
      <c r="BK135" s="104"/>
    </row>
    <row r="136" spans="1:104" x14ac:dyDescent="0.2">
      <c r="A136" s="105"/>
      <c r="B136" s="106"/>
      <c r="C136" s="172" t="s">
        <v>46</v>
      </c>
      <c r="D136" s="173"/>
      <c r="E136" s="109">
        <v>0</v>
      </c>
      <c r="F136" s="110"/>
      <c r="G136" s="111"/>
      <c r="H136" s="112"/>
      <c r="I136" s="107"/>
      <c r="K136" s="107"/>
      <c r="M136" s="108" t="s">
        <v>46</v>
      </c>
      <c r="O136" s="94"/>
      <c r="Z136" s="104"/>
      <c r="AA136" s="104"/>
      <c r="AB136" s="104"/>
      <c r="AC136" s="104"/>
      <c r="AD136" s="104"/>
      <c r="AE136" s="104"/>
      <c r="AF136" s="104"/>
      <c r="AG136" s="104"/>
      <c r="AH136" s="104"/>
      <c r="AI136" s="104"/>
      <c r="AJ136" s="104"/>
      <c r="AK136" s="104"/>
      <c r="AL136" s="104"/>
      <c r="AM136" s="104"/>
      <c r="AN136" s="104"/>
      <c r="AO136" s="104"/>
      <c r="AP136" s="104"/>
      <c r="AQ136" s="104"/>
      <c r="AR136" s="104"/>
      <c r="AS136" s="104"/>
      <c r="AT136" s="104"/>
      <c r="AU136" s="104"/>
      <c r="AV136" s="104"/>
      <c r="AW136" s="104"/>
      <c r="AX136" s="104"/>
      <c r="AY136" s="104"/>
      <c r="AZ136" s="104"/>
      <c r="BA136" s="104"/>
      <c r="BB136" s="104"/>
      <c r="BC136" s="104"/>
      <c r="BD136" s="113" t="str">
        <f t="shared" si="8"/>
        <v>2,65*(0,7+0,3)</v>
      </c>
      <c r="BE136" s="104"/>
      <c r="BF136" s="104"/>
      <c r="BG136" s="104"/>
      <c r="BH136" s="104"/>
      <c r="BI136" s="104"/>
      <c r="BJ136" s="104"/>
      <c r="BK136" s="104"/>
    </row>
    <row r="137" spans="1:104" x14ac:dyDescent="0.2">
      <c r="A137" s="105"/>
      <c r="B137" s="106"/>
      <c r="C137" s="172" t="s">
        <v>115</v>
      </c>
      <c r="D137" s="173"/>
      <c r="E137" s="109">
        <v>2.6875</v>
      </c>
      <c r="F137" s="110"/>
      <c r="G137" s="111"/>
      <c r="H137" s="112"/>
      <c r="I137" s="107"/>
      <c r="K137" s="107"/>
      <c r="M137" s="108" t="s">
        <v>115</v>
      </c>
      <c r="O137" s="94"/>
      <c r="Z137" s="104"/>
      <c r="AA137" s="104"/>
      <c r="AB137" s="104"/>
      <c r="AC137" s="104"/>
      <c r="AD137" s="104"/>
      <c r="AE137" s="104"/>
      <c r="AF137" s="104"/>
      <c r="AG137" s="104"/>
      <c r="AH137" s="104"/>
      <c r="AI137" s="104"/>
      <c r="AJ137" s="104"/>
      <c r="AK137" s="104"/>
      <c r="AL137" s="104"/>
      <c r="AM137" s="104"/>
      <c r="AN137" s="104"/>
      <c r="AO137" s="104"/>
      <c r="AP137" s="104"/>
      <c r="AQ137" s="104"/>
      <c r="AR137" s="104"/>
      <c r="AS137" s="104"/>
      <c r="AT137" s="104"/>
      <c r="AU137" s="104"/>
      <c r="AV137" s="104"/>
      <c r="AW137" s="104"/>
      <c r="AX137" s="104"/>
      <c r="AY137" s="104"/>
      <c r="AZ137" s="104"/>
      <c r="BA137" s="104"/>
      <c r="BB137" s="104"/>
      <c r="BC137" s="104"/>
      <c r="BD137" s="113" t="str">
        <f t="shared" si="8"/>
        <v>2.NP:</v>
      </c>
      <c r="BE137" s="104"/>
      <c r="BF137" s="104"/>
      <c r="BG137" s="104"/>
      <c r="BH137" s="104"/>
      <c r="BI137" s="104"/>
      <c r="BJ137" s="104"/>
      <c r="BK137" s="104"/>
    </row>
    <row r="138" spans="1:104" x14ac:dyDescent="0.2">
      <c r="A138" s="105"/>
      <c r="B138" s="106"/>
      <c r="C138" s="172" t="s">
        <v>48</v>
      </c>
      <c r="D138" s="173"/>
      <c r="E138" s="109">
        <v>0</v>
      </c>
      <c r="F138" s="110"/>
      <c r="G138" s="111"/>
      <c r="H138" s="112"/>
      <c r="I138" s="107"/>
      <c r="K138" s="107"/>
      <c r="M138" s="108" t="s">
        <v>48</v>
      </c>
      <c r="O138" s="94"/>
      <c r="Z138" s="104"/>
      <c r="AA138" s="104"/>
      <c r="AB138" s="104"/>
      <c r="AC138" s="104"/>
      <c r="AD138" s="104"/>
      <c r="AE138" s="104"/>
      <c r="AF138" s="104"/>
      <c r="AG138" s="104"/>
      <c r="AH138" s="104"/>
      <c r="AI138" s="104"/>
      <c r="AJ138" s="104"/>
      <c r="AK138" s="104"/>
      <c r="AL138" s="104"/>
      <c r="AM138" s="104"/>
      <c r="AN138" s="104"/>
      <c r="AO138" s="104"/>
      <c r="AP138" s="104"/>
      <c r="AQ138" s="104"/>
      <c r="AR138" s="104"/>
      <c r="AS138" s="104"/>
      <c r="AT138" s="104"/>
      <c r="AU138" s="104"/>
      <c r="AV138" s="104"/>
      <c r="AW138" s="104"/>
      <c r="AX138" s="104"/>
      <c r="AY138" s="104"/>
      <c r="AZ138" s="104"/>
      <c r="BA138" s="104"/>
      <c r="BB138" s="104"/>
      <c r="BC138" s="104"/>
      <c r="BD138" s="113" t="str">
        <f t="shared" si="8"/>
        <v>2,5*(0,66+0,3+0,115)</v>
      </c>
      <c r="BE138" s="104"/>
      <c r="BF138" s="104"/>
      <c r="BG138" s="104"/>
      <c r="BH138" s="104"/>
      <c r="BI138" s="104"/>
      <c r="BJ138" s="104"/>
      <c r="BK138" s="104"/>
    </row>
    <row r="139" spans="1:104" x14ac:dyDescent="0.2">
      <c r="A139" s="105"/>
      <c r="B139" s="106"/>
      <c r="C139" s="172" t="s">
        <v>115</v>
      </c>
      <c r="D139" s="173"/>
      <c r="E139" s="109">
        <v>2.6875</v>
      </c>
      <c r="F139" s="110"/>
      <c r="G139" s="111"/>
      <c r="H139" s="112"/>
      <c r="I139" s="107"/>
      <c r="K139" s="107"/>
      <c r="M139" s="108" t="s">
        <v>115</v>
      </c>
      <c r="O139" s="94"/>
      <c r="Z139" s="104"/>
      <c r="AA139" s="104"/>
      <c r="AB139" s="104"/>
      <c r="AC139" s="104"/>
      <c r="AD139" s="104"/>
      <c r="AE139" s="104"/>
      <c r="AF139" s="104"/>
      <c r="AG139" s="104"/>
      <c r="AH139" s="104"/>
      <c r="AI139" s="104"/>
      <c r="AJ139" s="104"/>
      <c r="AK139" s="104"/>
      <c r="AL139" s="104"/>
      <c r="AM139" s="104"/>
      <c r="AN139" s="104"/>
      <c r="AO139" s="104"/>
      <c r="AP139" s="104"/>
      <c r="AQ139" s="104"/>
      <c r="AR139" s="104"/>
      <c r="AS139" s="104"/>
      <c r="AT139" s="104"/>
      <c r="AU139" s="104"/>
      <c r="AV139" s="104"/>
      <c r="AW139" s="104"/>
      <c r="AX139" s="104"/>
      <c r="AY139" s="104"/>
      <c r="AZ139" s="104"/>
      <c r="BA139" s="104"/>
      <c r="BB139" s="104"/>
      <c r="BC139" s="104"/>
      <c r="BD139" s="113" t="str">
        <f t="shared" si="8"/>
        <v>3.NP:</v>
      </c>
      <c r="BE139" s="104"/>
      <c r="BF139" s="104"/>
      <c r="BG139" s="104"/>
      <c r="BH139" s="104"/>
      <c r="BI139" s="104"/>
      <c r="BJ139" s="104"/>
      <c r="BK139" s="104"/>
    </row>
    <row r="140" spans="1:104" x14ac:dyDescent="0.2">
      <c r="A140" s="105"/>
      <c r="B140" s="106"/>
      <c r="C140" s="172" t="s">
        <v>49</v>
      </c>
      <c r="D140" s="173"/>
      <c r="E140" s="109">
        <v>0</v>
      </c>
      <c r="F140" s="110"/>
      <c r="G140" s="111"/>
      <c r="H140" s="112"/>
      <c r="I140" s="107"/>
      <c r="K140" s="107"/>
      <c r="M140" s="108" t="s">
        <v>49</v>
      </c>
      <c r="O140" s="94"/>
      <c r="Z140" s="104"/>
      <c r="AA140" s="104"/>
      <c r="AB140" s="104"/>
      <c r="AC140" s="104"/>
      <c r="AD140" s="104"/>
      <c r="AE140" s="104"/>
      <c r="AF140" s="104"/>
      <c r="AG140" s="104"/>
      <c r="AH140" s="104"/>
      <c r="AI140" s="104"/>
      <c r="AJ140" s="104"/>
      <c r="AK140" s="104"/>
      <c r="AL140" s="104"/>
      <c r="AM140" s="104"/>
      <c r="AN140" s="104"/>
      <c r="AO140" s="104"/>
      <c r="AP140" s="104"/>
      <c r="AQ140" s="104"/>
      <c r="AR140" s="104"/>
      <c r="AS140" s="104"/>
      <c r="AT140" s="104"/>
      <c r="AU140" s="104"/>
      <c r="AV140" s="104"/>
      <c r="AW140" s="104"/>
      <c r="AX140" s="104"/>
      <c r="AY140" s="104"/>
      <c r="AZ140" s="104"/>
      <c r="BA140" s="104"/>
      <c r="BB140" s="104"/>
      <c r="BC140" s="104"/>
      <c r="BD140" s="113" t="str">
        <f t="shared" si="8"/>
        <v>2,5*(0,66+0,3+0,115)</v>
      </c>
      <c r="BE140" s="104"/>
      <c r="BF140" s="104"/>
      <c r="BG140" s="104"/>
      <c r="BH140" s="104"/>
      <c r="BI140" s="104"/>
      <c r="BJ140" s="104"/>
      <c r="BK140" s="104"/>
    </row>
    <row r="141" spans="1:104" x14ac:dyDescent="0.2">
      <c r="A141" s="105"/>
      <c r="B141" s="106"/>
      <c r="C141" s="172" t="s">
        <v>116</v>
      </c>
      <c r="D141" s="173"/>
      <c r="E141" s="109">
        <v>3.9874999999999998</v>
      </c>
      <c r="F141" s="110"/>
      <c r="G141" s="111"/>
      <c r="H141" s="112"/>
      <c r="I141" s="107"/>
      <c r="K141" s="107"/>
      <c r="M141" s="108" t="s">
        <v>116</v>
      </c>
      <c r="O141" s="94"/>
      <c r="Z141" s="104"/>
      <c r="AA141" s="104"/>
      <c r="AB141" s="104"/>
      <c r="AC141" s="104"/>
      <c r="AD141" s="104"/>
      <c r="AE141" s="104"/>
      <c r="AF141" s="104"/>
      <c r="AG141" s="104"/>
      <c r="AH141" s="104"/>
      <c r="AI141" s="104"/>
      <c r="AJ141" s="104"/>
      <c r="AK141" s="104"/>
      <c r="AL141" s="104"/>
      <c r="AM141" s="104"/>
      <c r="AN141" s="104"/>
      <c r="AO141" s="104"/>
      <c r="AP141" s="104"/>
      <c r="AQ141" s="104"/>
      <c r="AR141" s="104"/>
      <c r="AS141" s="104"/>
      <c r="AT141" s="104"/>
      <c r="AU141" s="104"/>
      <c r="AV141" s="104"/>
      <c r="AW141" s="104"/>
      <c r="AX141" s="104"/>
      <c r="AY141" s="104"/>
      <c r="AZ141" s="104"/>
      <c r="BA141" s="104"/>
      <c r="BB141" s="104"/>
      <c r="BC141" s="104"/>
      <c r="BD141" s="113" t="str">
        <f t="shared" si="8"/>
        <v>4.NP:</v>
      </c>
      <c r="BE141" s="104"/>
      <c r="BF141" s="104"/>
      <c r="BG141" s="104"/>
      <c r="BH141" s="104"/>
      <c r="BI141" s="104"/>
      <c r="BJ141" s="104"/>
      <c r="BK141" s="104"/>
    </row>
    <row r="142" spans="1:104" x14ac:dyDescent="0.2">
      <c r="A142" s="95">
        <v>19</v>
      </c>
      <c r="B142" s="96" t="s">
        <v>117</v>
      </c>
      <c r="C142" s="97" t="s">
        <v>118</v>
      </c>
      <c r="D142" s="98" t="s">
        <v>29</v>
      </c>
      <c r="E142" s="99">
        <v>6.65</v>
      </c>
      <c r="F142" s="100"/>
      <c r="G142" s="101">
        <f>E142*F142</f>
        <v>0</v>
      </c>
      <c r="H142" s="102">
        <v>6.7000000000039305E-4</v>
      </c>
      <c r="I142" s="103">
        <f>E142*H142</f>
        <v>4.4555000000026136E-3</v>
      </c>
      <c r="J142" s="102">
        <v>-0.116999999999962</v>
      </c>
      <c r="K142" s="103">
        <f>E142*J142</f>
        <v>-0.77804999999974733</v>
      </c>
      <c r="O142" s="94"/>
      <c r="Z142" s="104"/>
      <c r="AA142" s="104">
        <v>1</v>
      </c>
      <c r="AB142" s="104">
        <v>1</v>
      </c>
      <c r="AC142" s="104">
        <v>1</v>
      </c>
      <c r="AD142" s="104"/>
      <c r="AE142" s="104"/>
      <c r="AF142" s="104"/>
      <c r="AG142" s="104"/>
      <c r="AH142" s="104"/>
      <c r="AI142" s="104"/>
      <c r="AJ142" s="104"/>
      <c r="AK142" s="104"/>
      <c r="AL142" s="104"/>
      <c r="AM142" s="104"/>
      <c r="AN142" s="104"/>
      <c r="AO142" s="104"/>
      <c r="AP142" s="104"/>
      <c r="AQ142" s="104"/>
      <c r="AR142" s="104"/>
      <c r="AS142" s="104"/>
      <c r="AT142" s="104"/>
      <c r="AU142" s="104"/>
      <c r="AV142" s="104"/>
      <c r="AW142" s="104"/>
      <c r="AX142" s="104"/>
      <c r="AY142" s="104"/>
      <c r="AZ142" s="104"/>
      <c r="BA142" s="104"/>
      <c r="BB142" s="104"/>
      <c r="BC142" s="104"/>
      <c r="BD142" s="104"/>
      <c r="BE142" s="104"/>
      <c r="BF142" s="104"/>
      <c r="BG142" s="104"/>
      <c r="BH142" s="104"/>
      <c r="BI142" s="104"/>
      <c r="BJ142" s="104"/>
      <c r="BK142" s="104"/>
      <c r="CA142" s="104">
        <v>1</v>
      </c>
      <c r="CB142" s="104">
        <v>1</v>
      </c>
      <c r="CZ142" s="61">
        <v>1</v>
      </c>
    </row>
    <row r="143" spans="1:104" x14ac:dyDescent="0.2">
      <c r="A143" s="105"/>
      <c r="B143" s="106"/>
      <c r="C143" s="172" t="s">
        <v>46</v>
      </c>
      <c r="D143" s="173"/>
      <c r="E143" s="109">
        <v>0</v>
      </c>
      <c r="F143" s="110"/>
      <c r="G143" s="111"/>
      <c r="H143" s="112"/>
      <c r="I143" s="107"/>
      <c r="K143" s="107"/>
      <c r="M143" s="108" t="s">
        <v>46</v>
      </c>
      <c r="O143" s="94"/>
      <c r="Z143" s="104"/>
      <c r="AA143" s="104"/>
      <c r="AB143" s="104"/>
      <c r="AC143" s="104"/>
      <c r="AD143" s="104"/>
      <c r="AE143" s="104"/>
      <c r="AF143" s="104"/>
      <c r="AG143" s="104"/>
      <c r="AH143" s="104"/>
      <c r="AI143" s="104"/>
      <c r="AJ143" s="104"/>
      <c r="AK143" s="104"/>
      <c r="AL143" s="104"/>
      <c r="AM143" s="104"/>
      <c r="AN143" s="104"/>
      <c r="AO143" s="104"/>
      <c r="AP143" s="104"/>
      <c r="AQ143" s="104"/>
      <c r="AR143" s="104"/>
      <c r="AS143" s="104"/>
      <c r="AT143" s="104"/>
      <c r="AU143" s="104"/>
      <c r="AV143" s="104"/>
      <c r="AW143" s="104"/>
      <c r="AX143" s="104"/>
      <c r="AY143" s="104"/>
      <c r="AZ143" s="104"/>
      <c r="BA143" s="104"/>
      <c r="BB143" s="104"/>
      <c r="BC143" s="104"/>
      <c r="BD143" s="113" t="str">
        <f>C142</f>
        <v>Bourání příček z tvárnic tl. 15 cm</v>
      </c>
      <c r="BE143" s="104"/>
      <c r="BF143" s="104"/>
      <c r="BG143" s="104"/>
      <c r="BH143" s="104"/>
      <c r="BI143" s="104"/>
      <c r="BJ143" s="104"/>
      <c r="BK143" s="104"/>
    </row>
    <row r="144" spans="1:104" x14ac:dyDescent="0.2">
      <c r="A144" s="105"/>
      <c r="B144" s="106"/>
      <c r="C144" s="172" t="s">
        <v>119</v>
      </c>
      <c r="D144" s="173"/>
      <c r="E144" s="109">
        <v>3.3250000000000002</v>
      </c>
      <c r="F144" s="110"/>
      <c r="G144" s="111"/>
      <c r="H144" s="112"/>
      <c r="I144" s="107"/>
      <c r="K144" s="107"/>
      <c r="M144" s="108" t="s">
        <v>119</v>
      </c>
      <c r="O144" s="94"/>
      <c r="Z144" s="104"/>
      <c r="AA144" s="104"/>
      <c r="AB144" s="104"/>
      <c r="AC144" s="104"/>
      <c r="AD144" s="104"/>
      <c r="AE144" s="104"/>
      <c r="AF144" s="104"/>
      <c r="AG144" s="104"/>
      <c r="AH144" s="104"/>
      <c r="AI144" s="104"/>
      <c r="AJ144" s="104"/>
      <c r="AK144" s="104"/>
      <c r="AL144" s="104"/>
      <c r="AM144" s="104"/>
      <c r="AN144" s="104"/>
      <c r="AO144" s="104"/>
      <c r="AP144" s="104"/>
      <c r="AQ144" s="104"/>
      <c r="AR144" s="104"/>
      <c r="AS144" s="104"/>
      <c r="AT144" s="104"/>
      <c r="AU144" s="104"/>
      <c r="AV144" s="104"/>
      <c r="AW144" s="104"/>
      <c r="AX144" s="104"/>
      <c r="AY144" s="104"/>
      <c r="AZ144" s="104"/>
      <c r="BA144" s="104"/>
      <c r="BB144" s="104"/>
      <c r="BC144" s="104"/>
      <c r="BD144" s="113" t="str">
        <f>C143</f>
        <v>2.NP:</v>
      </c>
      <c r="BE144" s="104"/>
      <c r="BF144" s="104"/>
      <c r="BG144" s="104"/>
      <c r="BH144" s="104"/>
      <c r="BI144" s="104"/>
      <c r="BJ144" s="104"/>
      <c r="BK144" s="104"/>
    </row>
    <row r="145" spans="1:104" x14ac:dyDescent="0.2">
      <c r="A145" s="105"/>
      <c r="B145" s="106"/>
      <c r="C145" s="172" t="s">
        <v>48</v>
      </c>
      <c r="D145" s="173"/>
      <c r="E145" s="109">
        <v>0</v>
      </c>
      <c r="F145" s="110"/>
      <c r="G145" s="111"/>
      <c r="H145" s="112"/>
      <c r="I145" s="107"/>
      <c r="K145" s="107"/>
      <c r="M145" s="108" t="s">
        <v>48</v>
      </c>
      <c r="O145" s="94"/>
      <c r="Z145" s="104"/>
      <c r="AA145" s="104"/>
      <c r="AB145" s="104"/>
      <c r="AC145" s="104"/>
      <c r="AD145" s="104"/>
      <c r="AE145" s="104"/>
      <c r="AF145" s="104"/>
      <c r="AG145" s="104"/>
      <c r="AH145" s="104"/>
      <c r="AI145" s="104"/>
      <c r="AJ145" s="104"/>
      <c r="AK145" s="104"/>
      <c r="AL145" s="104"/>
      <c r="AM145" s="104"/>
      <c r="AN145" s="104"/>
      <c r="AO145" s="104"/>
      <c r="AP145" s="104"/>
      <c r="AQ145" s="104"/>
      <c r="AR145" s="104"/>
      <c r="AS145" s="104"/>
      <c r="AT145" s="104"/>
      <c r="AU145" s="104"/>
      <c r="AV145" s="104"/>
      <c r="AW145" s="104"/>
      <c r="AX145" s="104"/>
      <c r="AY145" s="104"/>
      <c r="AZ145" s="104"/>
      <c r="BA145" s="104"/>
      <c r="BB145" s="104"/>
      <c r="BC145" s="104"/>
      <c r="BD145" s="113" t="str">
        <f>C144</f>
        <v>2,5*2,05-0,9*2,0</v>
      </c>
      <c r="BE145" s="104"/>
      <c r="BF145" s="104"/>
      <c r="BG145" s="104"/>
      <c r="BH145" s="104"/>
      <c r="BI145" s="104"/>
      <c r="BJ145" s="104"/>
      <c r="BK145" s="104"/>
    </row>
    <row r="146" spans="1:104" x14ac:dyDescent="0.2">
      <c r="A146" s="105"/>
      <c r="B146" s="106"/>
      <c r="C146" s="172" t="s">
        <v>119</v>
      </c>
      <c r="D146" s="173"/>
      <c r="E146" s="109">
        <v>3.3250000000000002</v>
      </c>
      <c r="F146" s="110"/>
      <c r="G146" s="111"/>
      <c r="H146" s="112"/>
      <c r="I146" s="107"/>
      <c r="K146" s="107"/>
      <c r="M146" s="108" t="s">
        <v>119</v>
      </c>
      <c r="O146" s="94"/>
      <c r="Z146" s="104"/>
      <c r="AA146" s="104"/>
      <c r="AB146" s="104"/>
      <c r="AC146" s="104"/>
      <c r="AD146" s="104"/>
      <c r="AE146" s="104"/>
      <c r="AF146" s="104"/>
      <c r="AG146" s="104"/>
      <c r="AH146" s="104"/>
      <c r="AI146" s="104"/>
      <c r="AJ146" s="104"/>
      <c r="AK146" s="104"/>
      <c r="AL146" s="104"/>
      <c r="AM146" s="104"/>
      <c r="AN146" s="104"/>
      <c r="AO146" s="104"/>
      <c r="AP146" s="104"/>
      <c r="AQ146" s="104"/>
      <c r="AR146" s="104"/>
      <c r="AS146" s="104"/>
      <c r="AT146" s="104"/>
      <c r="AU146" s="104"/>
      <c r="AV146" s="104"/>
      <c r="AW146" s="104"/>
      <c r="AX146" s="104"/>
      <c r="AY146" s="104"/>
      <c r="AZ146" s="104"/>
      <c r="BA146" s="104"/>
      <c r="BB146" s="104"/>
      <c r="BC146" s="104"/>
      <c r="BD146" s="113" t="str">
        <f>C145</f>
        <v>3.NP:</v>
      </c>
      <c r="BE146" s="104"/>
      <c r="BF146" s="104"/>
      <c r="BG146" s="104"/>
      <c r="BH146" s="104"/>
      <c r="BI146" s="104"/>
      <c r="BJ146" s="104"/>
      <c r="BK146" s="104"/>
    </row>
    <row r="147" spans="1:104" x14ac:dyDescent="0.2">
      <c r="A147" s="95">
        <v>20</v>
      </c>
      <c r="B147" s="96" t="s">
        <v>120</v>
      </c>
      <c r="C147" s="97" t="s">
        <v>121</v>
      </c>
      <c r="D147" s="98" t="s">
        <v>29</v>
      </c>
      <c r="E147" s="99">
        <v>9.5749999999999993</v>
      </c>
      <c r="F147" s="100"/>
      <c r="G147" s="101">
        <f>E147*F147</f>
        <v>0</v>
      </c>
      <c r="H147" s="102">
        <v>3.2999999999994102E-4</v>
      </c>
      <c r="I147" s="103">
        <f>E147*H147</f>
        <v>3.1597499999994351E-3</v>
      </c>
      <c r="J147" s="102">
        <v>-1.18300000000033E-2</v>
      </c>
      <c r="K147" s="103">
        <f>E147*J147</f>
        <v>-0.11327225000003159</v>
      </c>
      <c r="O147" s="94"/>
      <c r="Z147" s="104"/>
      <c r="AA147" s="104">
        <v>1</v>
      </c>
      <c r="AB147" s="104">
        <v>1</v>
      </c>
      <c r="AC147" s="104">
        <v>1</v>
      </c>
      <c r="AD147" s="104"/>
      <c r="AE147" s="104"/>
      <c r="AF147" s="104"/>
      <c r="AG147" s="104"/>
      <c r="AH147" s="104"/>
      <c r="AI147" s="104"/>
      <c r="AJ147" s="104"/>
      <c r="AK147" s="104"/>
      <c r="AL147" s="104"/>
      <c r="AM147" s="104"/>
      <c r="AN147" s="104"/>
      <c r="AO147" s="104"/>
      <c r="AP147" s="104"/>
      <c r="AQ147" s="104"/>
      <c r="AR147" s="104"/>
      <c r="AS147" s="104"/>
      <c r="AT147" s="104"/>
      <c r="AU147" s="104"/>
      <c r="AV147" s="104"/>
      <c r="AW147" s="104"/>
      <c r="AX147" s="104"/>
      <c r="AY147" s="104"/>
      <c r="AZ147" s="104"/>
      <c r="BA147" s="104"/>
      <c r="BB147" s="104"/>
      <c r="BC147" s="104"/>
      <c r="BD147" s="104"/>
      <c r="BE147" s="104"/>
      <c r="BF147" s="104"/>
      <c r="BG147" s="104"/>
      <c r="BH147" s="104"/>
      <c r="BI147" s="104"/>
      <c r="BJ147" s="104"/>
      <c r="BK147" s="104"/>
      <c r="CA147" s="104">
        <v>1</v>
      </c>
      <c r="CB147" s="104">
        <v>1</v>
      </c>
      <c r="CZ147" s="61">
        <v>1</v>
      </c>
    </row>
    <row r="148" spans="1:104" x14ac:dyDescent="0.2">
      <c r="A148" s="105"/>
      <c r="B148" s="106"/>
      <c r="C148" s="172" t="s">
        <v>46</v>
      </c>
      <c r="D148" s="173"/>
      <c r="E148" s="109">
        <v>0</v>
      </c>
      <c r="F148" s="110"/>
      <c r="G148" s="111"/>
      <c r="H148" s="112"/>
      <c r="I148" s="107"/>
      <c r="K148" s="107"/>
      <c r="M148" s="108" t="s">
        <v>46</v>
      </c>
      <c r="O148" s="94"/>
      <c r="Z148" s="104"/>
      <c r="AA148" s="104"/>
      <c r="AB148" s="104"/>
      <c r="AC148" s="104"/>
      <c r="AD148" s="104"/>
      <c r="AE148" s="104"/>
      <c r="AF148" s="104"/>
      <c r="AG148" s="104"/>
      <c r="AH148" s="104"/>
      <c r="AI148" s="104"/>
      <c r="AJ148" s="104"/>
      <c r="AK148" s="104"/>
      <c r="AL148" s="104"/>
      <c r="AM148" s="104"/>
      <c r="AN148" s="104"/>
      <c r="AO148" s="104"/>
      <c r="AP148" s="104"/>
      <c r="AQ148" s="104"/>
      <c r="AR148" s="104"/>
      <c r="AS148" s="104"/>
      <c r="AT148" s="104"/>
      <c r="AU148" s="104"/>
      <c r="AV148" s="104"/>
      <c r="AW148" s="104"/>
      <c r="AX148" s="104"/>
      <c r="AY148" s="104"/>
      <c r="AZ148" s="104"/>
      <c r="BA148" s="104"/>
      <c r="BB148" s="104"/>
      <c r="BC148" s="104"/>
      <c r="BD148" s="113" t="str">
        <f>C147</f>
        <v>DMTZ podhledu SDK, kovová kce., 1xoplášť.12,5 mm</v>
      </c>
      <c r="BE148" s="104"/>
      <c r="BF148" s="104"/>
      <c r="BG148" s="104"/>
      <c r="BH148" s="104"/>
      <c r="BI148" s="104"/>
      <c r="BJ148" s="104"/>
      <c r="BK148" s="104"/>
    </row>
    <row r="149" spans="1:104" x14ac:dyDescent="0.2">
      <c r="A149" s="105"/>
      <c r="B149" s="106"/>
      <c r="C149" s="172" t="s">
        <v>122</v>
      </c>
      <c r="D149" s="173"/>
      <c r="E149" s="109">
        <v>4.7874999999999996</v>
      </c>
      <c r="F149" s="110"/>
      <c r="G149" s="111"/>
      <c r="H149" s="112"/>
      <c r="I149" s="107"/>
      <c r="K149" s="107"/>
      <c r="M149" s="108" t="s">
        <v>122</v>
      </c>
      <c r="O149" s="94"/>
      <c r="Z149" s="104"/>
      <c r="AA149" s="104"/>
      <c r="AB149" s="104"/>
      <c r="AC149" s="104"/>
      <c r="AD149" s="104"/>
      <c r="AE149" s="104"/>
      <c r="AF149" s="104"/>
      <c r="AG149" s="104"/>
      <c r="AH149" s="104"/>
      <c r="AI149" s="104"/>
      <c r="AJ149" s="104"/>
      <c r="AK149" s="104"/>
      <c r="AL149" s="104"/>
      <c r="AM149" s="104"/>
      <c r="AN149" s="104"/>
      <c r="AO149" s="104"/>
      <c r="AP149" s="104"/>
      <c r="AQ149" s="104"/>
      <c r="AR149" s="104"/>
      <c r="AS149" s="104"/>
      <c r="AT149" s="104"/>
      <c r="AU149" s="104"/>
      <c r="AV149" s="104"/>
      <c r="AW149" s="104"/>
      <c r="AX149" s="104"/>
      <c r="AY149" s="104"/>
      <c r="AZ149" s="104"/>
      <c r="BA149" s="104"/>
      <c r="BB149" s="104"/>
      <c r="BC149" s="104"/>
      <c r="BD149" s="113" t="str">
        <f>C148</f>
        <v>2.NP:</v>
      </c>
      <c r="BE149" s="104"/>
      <c r="BF149" s="104"/>
      <c r="BG149" s="104"/>
      <c r="BH149" s="104"/>
      <c r="BI149" s="104"/>
      <c r="BJ149" s="104"/>
      <c r="BK149" s="104"/>
    </row>
    <row r="150" spans="1:104" x14ac:dyDescent="0.2">
      <c r="A150" s="105"/>
      <c r="B150" s="106"/>
      <c r="C150" s="172" t="s">
        <v>48</v>
      </c>
      <c r="D150" s="173"/>
      <c r="E150" s="109">
        <v>0</v>
      </c>
      <c r="F150" s="110"/>
      <c r="G150" s="111"/>
      <c r="H150" s="112"/>
      <c r="I150" s="107"/>
      <c r="K150" s="107"/>
      <c r="M150" s="108" t="s">
        <v>48</v>
      </c>
      <c r="O150" s="94"/>
      <c r="Z150" s="104"/>
      <c r="AA150" s="104"/>
      <c r="AB150" s="104"/>
      <c r="AC150" s="104"/>
      <c r="AD150" s="104"/>
      <c r="AE150" s="104"/>
      <c r="AF150" s="104"/>
      <c r="AG150" s="104"/>
      <c r="AH150" s="104"/>
      <c r="AI150" s="104"/>
      <c r="AJ150" s="104"/>
      <c r="AK150" s="104"/>
      <c r="AL150" s="104"/>
      <c r="AM150" s="104"/>
      <c r="AN150" s="104"/>
      <c r="AO150" s="104"/>
      <c r="AP150" s="104"/>
      <c r="AQ150" s="104"/>
      <c r="AR150" s="104"/>
      <c r="AS150" s="104"/>
      <c r="AT150" s="104"/>
      <c r="AU150" s="104"/>
      <c r="AV150" s="104"/>
      <c r="AW150" s="104"/>
      <c r="AX150" s="104"/>
      <c r="AY150" s="104"/>
      <c r="AZ150" s="104"/>
      <c r="BA150" s="104"/>
      <c r="BB150" s="104"/>
      <c r="BC150" s="104"/>
      <c r="BD150" s="113" t="str">
        <f>C149</f>
        <v>1,0*2,05-0,415*0,665+2,05*1,47</v>
      </c>
      <c r="BE150" s="104"/>
      <c r="BF150" s="104"/>
      <c r="BG150" s="104"/>
      <c r="BH150" s="104"/>
      <c r="BI150" s="104"/>
      <c r="BJ150" s="104"/>
      <c r="BK150" s="104"/>
    </row>
    <row r="151" spans="1:104" x14ac:dyDescent="0.2">
      <c r="A151" s="105"/>
      <c r="B151" s="106"/>
      <c r="C151" s="172" t="s">
        <v>122</v>
      </c>
      <c r="D151" s="173"/>
      <c r="E151" s="109">
        <v>4.7874999999999996</v>
      </c>
      <c r="F151" s="110"/>
      <c r="G151" s="111"/>
      <c r="H151" s="112"/>
      <c r="I151" s="107"/>
      <c r="K151" s="107"/>
      <c r="M151" s="108" t="s">
        <v>122</v>
      </c>
      <c r="O151" s="94"/>
      <c r="Z151" s="104"/>
      <c r="AA151" s="104"/>
      <c r="AB151" s="104"/>
      <c r="AC151" s="104"/>
      <c r="AD151" s="104"/>
      <c r="AE151" s="104"/>
      <c r="AF151" s="104"/>
      <c r="AG151" s="104"/>
      <c r="AH151" s="104"/>
      <c r="AI151" s="104"/>
      <c r="AJ151" s="104"/>
      <c r="AK151" s="104"/>
      <c r="AL151" s="104"/>
      <c r="AM151" s="104"/>
      <c r="AN151" s="104"/>
      <c r="AO151" s="104"/>
      <c r="AP151" s="104"/>
      <c r="AQ151" s="104"/>
      <c r="AR151" s="104"/>
      <c r="AS151" s="104"/>
      <c r="AT151" s="104"/>
      <c r="AU151" s="104"/>
      <c r="AV151" s="104"/>
      <c r="AW151" s="104"/>
      <c r="AX151" s="104"/>
      <c r="AY151" s="104"/>
      <c r="AZ151" s="104"/>
      <c r="BA151" s="104"/>
      <c r="BB151" s="104"/>
      <c r="BC151" s="104"/>
      <c r="BD151" s="113" t="str">
        <f>C150</f>
        <v>3.NP:</v>
      </c>
      <c r="BE151" s="104"/>
      <c r="BF151" s="104"/>
      <c r="BG151" s="104"/>
      <c r="BH151" s="104"/>
      <c r="BI151" s="104"/>
      <c r="BJ151" s="104"/>
      <c r="BK151" s="104"/>
    </row>
    <row r="152" spans="1:104" ht="22.5" x14ac:dyDescent="0.2">
      <c r="A152" s="95">
        <v>21</v>
      </c>
      <c r="B152" s="96" t="s">
        <v>123</v>
      </c>
      <c r="C152" s="97" t="s">
        <v>124</v>
      </c>
      <c r="D152" s="98" t="s">
        <v>92</v>
      </c>
      <c r="E152" s="99">
        <v>0.10639999999999999</v>
      </c>
      <c r="F152" s="100"/>
      <c r="G152" s="101">
        <f>E152*F152</f>
        <v>0</v>
      </c>
      <c r="H152" s="102">
        <v>0</v>
      </c>
      <c r="I152" s="103">
        <f>E152*H152</f>
        <v>0</v>
      </c>
      <c r="J152" s="102">
        <v>-2.2000000000007298</v>
      </c>
      <c r="K152" s="103">
        <f>E152*J152</f>
        <v>-0.23408000000007764</v>
      </c>
      <c r="O152" s="94"/>
      <c r="Z152" s="104"/>
      <c r="AA152" s="104">
        <v>1</v>
      </c>
      <c r="AB152" s="104">
        <v>0</v>
      </c>
      <c r="AC152" s="104">
        <v>0</v>
      </c>
      <c r="AD152" s="104"/>
      <c r="AE152" s="104"/>
      <c r="AF152" s="104"/>
      <c r="AG152" s="104"/>
      <c r="AH152" s="104"/>
      <c r="AI152" s="104"/>
      <c r="AJ152" s="104"/>
      <c r="AK152" s="104"/>
      <c r="AL152" s="104"/>
      <c r="AM152" s="104"/>
      <c r="AN152" s="104"/>
      <c r="AO152" s="104"/>
      <c r="AP152" s="104"/>
      <c r="AQ152" s="104"/>
      <c r="AR152" s="104"/>
      <c r="AS152" s="104"/>
      <c r="AT152" s="104"/>
      <c r="AU152" s="104"/>
      <c r="AV152" s="104"/>
      <c r="AW152" s="104"/>
      <c r="AX152" s="104"/>
      <c r="AY152" s="104"/>
      <c r="AZ152" s="104"/>
      <c r="BA152" s="104"/>
      <c r="BB152" s="104"/>
      <c r="BC152" s="104"/>
      <c r="BD152" s="104"/>
      <c r="BE152" s="104"/>
      <c r="BF152" s="104"/>
      <c r="BG152" s="104"/>
      <c r="BH152" s="104"/>
      <c r="BI152" s="104"/>
      <c r="BJ152" s="104"/>
      <c r="BK152" s="104"/>
      <c r="CA152" s="104">
        <v>1</v>
      </c>
      <c r="CB152" s="104">
        <v>0</v>
      </c>
      <c r="CZ152" s="61">
        <v>1</v>
      </c>
    </row>
    <row r="153" spans="1:104" x14ac:dyDescent="0.2">
      <c r="A153" s="105"/>
      <c r="B153" s="106"/>
      <c r="C153" s="172" t="s">
        <v>46</v>
      </c>
      <c r="D153" s="173"/>
      <c r="E153" s="109">
        <v>0</v>
      </c>
      <c r="F153" s="110"/>
      <c r="G153" s="111"/>
      <c r="H153" s="112"/>
      <c r="I153" s="107"/>
      <c r="K153" s="107"/>
      <c r="M153" s="108" t="s">
        <v>46</v>
      </c>
      <c r="O153" s="94"/>
      <c r="Z153" s="104"/>
      <c r="AA153" s="104"/>
      <c r="AB153" s="104"/>
      <c r="AC153" s="104"/>
      <c r="AD153" s="104"/>
      <c r="AE153" s="104"/>
      <c r="AF153" s="104"/>
      <c r="AG153" s="104"/>
      <c r="AH153" s="104"/>
      <c r="AI153" s="104"/>
      <c r="AJ153" s="104"/>
      <c r="AK153" s="104"/>
      <c r="AL153" s="104"/>
      <c r="AM153" s="104"/>
      <c r="AN153" s="104"/>
      <c r="AO153" s="104"/>
      <c r="AP153" s="104"/>
      <c r="AQ153" s="104"/>
      <c r="AR153" s="104"/>
      <c r="AS153" s="104"/>
      <c r="AT153" s="104"/>
      <c r="AU153" s="104"/>
      <c r="AV153" s="104"/>
      <c r="AW153" s="104"/>
      <c r="AX153" s="104"/>
      <c r="AY153" s="104"/>
      <c r="AZ153" s="104"/>
      <c r="BA153" s="104"/>
      <c r="BB153" s="104"/>
      <c r="BC153" s="104"/>
      <c r="BD153" s="113" t="str">
        <f>C152</f>
        <v>Bourání podkladů bet., potěr tl. 10 cm, pl. 4 m2 tl. cca 3cm</v>
      </c>
      <c r="BE153" s="104"/>
      <c r="BF153" s="104"/>
      <c r="BG153" s="104"/>
      <c r="BH153" s="104"/>
      <c r="BI153" s="104"/>
      <c r="BJ153" s="104"/>
      <c r="BK153" s="104"/>
    </row>
    <row r="154" spans="1:104" x14ac:dyDescent="0.2">
      <c r="A154" s="105"/>
      <c r="B154" s="106"/>
      <c r="C154" s="172" t="s">
        <v>125</v>
      </c>
      <c r="D154" s="173"/>
      <c r="E154" s="109">
        <v>5.3199999999999997E-2</v>
      </c>
      <c r="F154" s="110"/>
      <c r="G154" s="111"/>
      <c r="H154" s="112"/>
      <c r="I154" s="107"/>
      <c r="K154" s="107"/>
      <c r="M154" s="108" t="s">
        <v>125</v>
      </c>
      <c r="O154" s="94"/>
      <c r="Z154" s="104"/>
      <c r="AA154" s="104"/>
      <c r="AB154" s="104"/>
      <c r="AC154" s="104"/>
      <c r="AD154" s="104"/>
      <c r="AE154" s="104"/>
      <c r="AF154" s="104"/>
      <c r="AG154" s="104"/>
      <c r="AH154" s="104"/>
      <c r="AI154" s="104"/>
      <c r="AJ154" s="104"/>
      <c r="AK154" s="104"/>
      <c r="AL154" s="104"/>
      <c r="AM154" s="104"/>
      <c r="AN154" s="104"/>
      <c r="AO154" s="104"/>
      <c r="AP154" s="104"/>
      <c r="AQ154" s="104"/>
      <c r="AR154" s="104"/>
      <c r="AS154" s="104"/>
      <c r="AT154" s="104"/>
      <c r="AU154" s="104"/>
      <c r="AV154" s="104"/>
      <c r="AW154" s="104"/>
      <c r="AX154" s="104"/>
      <c r="AY154" s="104"/>
      <c r="AZ154" s="104"/>
      <c r="BA154" s="104"/>
      <c r="BB154" s="104"/>
      <c r="BC154" s="104"/>
      <c r="BD154" s="113" t="str">
        <f>C153</f>
        <v>2.NP:</v>
      </c>
      <c r="BE154" s="104"/>
      <c r="BF154" s="104"/>
      <c r="BG154" s="104"/>
      <c r="BH154" s="104"/>
      <c r="BI154" s="104"/>
      <c r="BJ154" s="104"/>
      <c r="BK154" s="104"/>
    </row>
    <row r="155" spans="1:104" x14ac:dyDescent="0.2">
      <c r="A155" s="105"/>
      <c r="B155" s="106"/>
      <c r="C155" s="172" t="s">
        <v>48</v>
      </c>
      <c r="D155" s="173"/>
      <c r="E155" s="109">
        <v>0</v>
      </c>
      <c r="F155" s="110"/>
      <c r="G155" s="111"/>
      <c r="H155" s="112"/>
      <c r="I155" s="107"/>
      <c r="K155" s="107"/>
      <c r="M155" s="108" t="s">
        <v>48</v>
      </c>
      <c r="O155" s="94"/>
      <c r="Z155" s="104"/>
      <c r="AA155" s="104"/>
      <c r="AB155" s="104"/>
      <c r="AC155" s="104"/>
      <c r="AD155" s="104"/>
      <c r="AE155" s="104"/>
      <c r="AF155" s="104"/>
      <c r="AG155" s="104"/>
      <c r="AH155" s="104"/>
      <c r="AI155" s="104"/>
      <c r="AJ155" s="104"/>
      <c r="AK155" s="104"/>
      <c r="AL155" s="104"/>
      <c r="AM155" s="104"/>
      <c r="AN155" s="104"/>
      <c r="AO155" s="104"/>
      <c r="AP155" s="104"/>
      <c r="AQ155" s="104"/>
      <c r="AR155" s="104"/>
      <c r="AS155" s="104"/>
      <c r="AT155" s="104"/>
      <c r="AU155" s="104"/>
      <c r="AV155" s="104"/>
      <c r="AW155" s="104"/>
      <c r="AX155" s="104"/>
      <c r="AY155" s="104"/>
      <c r="AZ155" s="104"/>
      <c r="BA155" s="104"/>
      <c r="BB155" s="104"/>
      <c r="BC155" s="104"/>
      <c r="BD155" s="113" t="str">
        <f>C154</f>
        <v>0,03*(1,0*2,05-0,415*0,665)</v>
      </c>
      <c r="BE155" s="104"/>
      <c r="BF155" s="104"/>
      <c r="BG155" s="104"/>
      <c r="BH155" s="104"/>
      <c r="BI155" s="104"/>
      <c r="BJ155" s="104"/>
      <c r="BK155" s="104"/>
    </row>
    <row r="156" spans="1:104" x14ac:dyDescent="0.2">
      <c r="A156" s="105"/>
      <c r="B156" s="106"/>
      <c r="C156" s="172" t="s">
        <v>125</v>
      </c>
      <c r="D156" s="173"/>
      <c r="E156" s="109">
        <v>5.3199999999999997E-2</v>
      </c>
      <c r="F156" s="110"/>
      <c r="G156" s="111"/>
      <c r="H156" s="112"/>
      <c r="I156" s="107"/>
      <c r="K156" s="107"/>
      <c r="M156" s="108" t="s">
        <v>125</v>
      </c>
      <c r="O156" s="94"/>
      <c r="Z156" s="104"/>
      <c r="AA156" s="104"/>
      <c r="AB156" s="104"/>
      <c r="AC156" s="104"/>
      <c r="AD156" s="104"/>
      <c r="AE156" s="104"/>
      <c r="AF156" s="104"/>
      <c r="AG156" s="104"/>
      <c r="AH156" s="104"/>
      <c r="AI156" s="104"/>
      <c r="AJ156" s="104"/>
      <c r="AK156" s="104"/>
      <c r="AL156" s="104"/>
      <c r="AM156" s="104"/>
      <c r="AN156" s="104"/>
      <c r="AO156" s="104"/>
      <c r="AP156" s="104"/>
      <c r="AQ156" s="104"/>
      <c r="AR156" s="104"/>
      <c r="AS156" s="104"/>
      <c r="AT156" s="104"/>
      <c r="AU156" s="104"/>
      <c r="AV156" s="104"/>
      <c r="AW156" s="104"/>
      <c r="AX156" s="104"/>
      <c r="AY156" s="104"/>
      <c r="AZ156" s="104"/>
      <c r="BA156" s="104"/>
      <c r="BB156" s="104"/>
      <c r="BC156" s="104"/>
      <c r="BD156" s="113" t="str">
        <f>C155</f>
        <v>3.NP:</v>
      </c>
      <c r="BE156" s="104"/>
      <c r="BF156" s="104"/>
      <c r="BG156" s="104"/>
      <c r="BH156" s="104"/>
      <c r="BI156" s="104"/>
      <c r="BJ156" s="104"/>
      <c r="BK156" s="104"/>
    </row>
    <row r="157" spans="1:104" ht="22.5" x14ac:dyDescent="0.2">
      <c r="A157" s="95">
        <v>22</v>
      </c>
      <c r="B157" s="96" t="s">
        <v>126</v>
      </c>
      <c r="C157" s="97" t="s">
        <v>127</v>
      </c>
      <c r="D157" s="98" t="s">
        <v>29</v>
      </c>
      <c r="E157" s="99">
        <v>9.5749999999999993</v>
      </c>
      <c r="F157" s="100"/>
      <c r="G157" s="101">
        <f>E157*F157</f>
        <v>0</v>
      </c>
      <c r="H157" s="102">
        <v>0</v>
      </c>
      <c r="I157" s="103">
        <f>E157*H157</f>
        <v>0</v>
      </c>
      <c r="J157" s="102">
        <v>-2.0000000000010201E-2</v>
      </c>
      <c r="K157" s="103">
        <f>E157*J157</f>
        <v>-0.19150000000009765</v>
      </c>
      <c r="O157" s="94"/>
      <c r="Z157" s="104"/>
      <c r="AA157" s="104">
        <v>1</v>
      </c>
      <c r="AB157" s="104">
        <v>1</v>
      </c>
      <c r="AC157" s="104">
        <v>1</v>
      </c>
      <c r="AD157" s="104"/>
      <c r="AE157" s="104"/>
      <c r="AF157" s="104"/>
      <c r="AG157" s="104"/>
      <c r="AH157" s="104"/>
      <c r="AI157" s="104"/>
      <c r="AJ157" s="104"/>
      <c r="AK157" s="104"/>
      <c r="AL157" s="104"/>
      <c r="AM157" s="104"/>
      <c r="AN157" s="104"/>
      <c r="AO157" s="104"/>
      <c r="AP157" s="104"/>
      <c r="AQ157" s="104"/>
      <c r="AR157" s="104"/>
      <c r="AS157" s="104"/>
      <c r="AT157" s="104"/>
      <c r="AU157" s="104"/>
      <c r="AV157" s="104"/>
      <c r="AW157" s="104"/>
      <c r="AX157" s="104"/>
      <c r="AY157" s="104"/>
      <c r="AZ157" s="104"/>
      <c r="BA157" s="104"/>
      <c r="BB157" s="104"/>
      <c r="BC157" s="104"/>
      <c r="BD157" s="104"/>
      <c r="BE157" s="104"/>
      <c r="BF157" s="104"/>
      <c r="BG157" s="104"/>
      <c r="BH157" s="104"/>
      <c r="BI157" s="104"/>
      <c r="BJ157" s="104"/>
      <c r="BK157" s="104"/>
      <c r="CA157" s="104">
        <v>1</v>
      </c>
      <c r="CB157" s="104">
        <v>1</v>
      </c>
      <c r="CZ157" s="61">
        <v>1</v>
      </c>
    </row>
    <row r="158" spans="1:104" ht="25.5" x14ac:dyDescent="0.2">
      <c r="A158" s="105"/>
      <c r="B158" s="106"/>
      <c r="C158" s="172" t="s">
        <v>46</v>
      </c>
      <c r="D158" s="173"/>
      <c r="E158" s="109">
        <v>0</v>
      </c>
      <c r="F158" s="110"/>
      <c r="G158" s="111"/>
      <c r="H158" s="112"/>
      <c r="I158" s="107"/>
      <c r="K158" s="107"/>
      <c r="M158" s="108" t="s">
        <v>46</v>
      </c>
      <c r="O158" s="94"/>
      <c r="Z158" s="104"/>
      <c r="AA158" s="104"/>
      <c r="AB158" s="104"/>
      <c r="AC158" s="104"/>
      <c r="AD158" s="104"/>
      <c r="AE158" s="104"/>
      <c r="AF158" s="104"/>
      <c r="AG158" s="104"/>
      <c r="AH158" s="104"/>
      <c r="AI158" s="104"/>
      <c r="AJ158" s="104"/>
      <c r="AK158" s="104"/>
      <c r="AL158" s="104"/>
      <c r="AM158" s="104"/>
      <c r="AN158" s="104"/>
      <c r="AO158" s="104"/>
      <c r="AP158" s="104"/>
      <c r="AQ158" s="104"/>
      <c r="AR158" s="104"/>
      <c r="AS158" s="104"/>
      <c r="AT158" s="104"/>
      <c r="AU158" s="104"/>
      <c r="AV158" s="104"/>
      <c r="AW158" s="104"/>
      <c r="AX158" s="104"/>
      <c r="AY158" s="104"/>
      <c r="AZ158" s="104"/>
      <c r="BA158" s="104"/>
      <c r="BB158" s="104"/>
      <c r="BC158" s="104"/>
      <c r="BD158" s="113" t="str">
        <f>C157</f>
        <v>Bourání dlaždic keramických tl. 1 cm, nad 1 m2 sbíječka, dlaždice keramické</v>
      </c>
      <c r="BE158" s="104"/>
      <c r="BF158" s="104"/>
      <c r="BG158" s="104"/>
      <c r="BH158" s="104"/>
      <c r="BI158" s="104"/>
      <c r="BJ158" s="104"/>
      <c r="BK158" s="104"/>
    </row>
    <row r="159" spans="1:104" x14ac:dyDescent="0.2">
      <c r="A159" s="105"/>
      <c r="B159" s="106"/>
      <c r="C159" s="172" t="s">
        <v>122</v>
      </c>
      <c r="D159" s="173"/>
      <c r="E159" s="109">
        <v>4.7874999999999996</v>
      </c>
      <c r="F159" s="110"/>
      <c r="G159" s="111"/>
      <c r="H159" s="112"/>
      <c r="I159" s="107"/>
      <c r="K159" s="107"/>
      <c r="M159" s="108" t="s">
        <v>122</v>
      </c>
      <c r="O159" s="94"/>
      <c r="Z159" s="104"/>
      <c r="AA159" s="104"/>
      <c r="AB159" s="104"/>
      <c r="AC159" s="104"/>
      <c r="AD159" s="104"/>
      <c r="AE159" s="104"/>
      <c r="AF159" s="104"/>
      <c r="AG159" s="104"/>
      <c r="AH159" s="104"/>
      <c r="AI159" s="104"/>
      <c r="AJ159" s="104"/>
      <c r="AK159" s="104"/>
      <c r="AL159" s="104"/>
      <c r="AM159" s="104"/>
      <c r="AN159" s="104"/>
      <c r="AO159" s="104"/>
      <c r="AP159" s="104"/>
      <c r="AQ159" s="104"/>
      <c r="AR159" s="104"/>
      <c r="AS159" s="104"/>
      <c r="AT159" s="104"/>
      <c r="AU159" s="104"/>
      <c r="AV159" s="104"/>
      <c r="AW159" s="104"/>
      <c r="AX159" s="104"/>
      <c r="AY159" s="104"/>
      <c r="AZ159" s="104"/>
      <c r="BA159" s="104"/>
      <c r="BB159" s="104"/>
      <c r="BC159" s="104"/>
      <c r="BD159" s="113" t="str">
        <f>C158</f>
        <v>2.NP:</v>
      </c>
      <c r="BE159" s="104"/>
      <c r="BF159" s="104"/>
      <c r="BG159" s="104"/>
      <c r="BH159" s="104"/>
      <c r="BI159" s="104"/>
      <c r="BJ159" s="104"/>
      <c r="BK159" s="104"/>
    </row>
    <row r="160" spans="1:104" x14ac:dyDescent="0.2">
      <c r="A160" s="105"/>
      <c r="B160" s="106"/>
      <c r="C160" s="172" t="s">
        <v>48</v>
      </c>
      <c r="D160" s="173"/>
      <c r="E160" s="109">
        <v>0</v>
      </c>
      <c r="F160" s="110"/>
      <c r="G160" s="111"/>
      <c r="H160" s="112"/>
      <c r="I160" s="107"/>
      <c r="K160" s="107"/>
      <c r="M160" s="108" t="s">
        <v>48</v>
      </c>
      <c r="O160" s="94"/>
      <c r="Z160" s="104"/>
      <c r="AA160" s="104"/>
      <c r="AB160" s="104"/>
      <c r="AC160" s="104"/>
      <c r="AD160" s="104"/>
      <c r="AE160" s="104"/>
      <c r="AF160" s="104"/>
      <c r="AG160" s="104"/>
      <c r="AH160" s="104"/>
      <c r="AI160" s="104"/>
      <c r="AJ160" s="104"/>
      <c r="AK160" s="104"/>
      <c r="AL160" s="104"/>
      <c r="AM160" s="104"/>
      <c r="AN160" s="104"/>
      <c r="AO160" s="104"/>
      <c r="AP160" s="104"/>
      <c r="AQ160" s="104"/>
      <c r="AR160" s="104"/>
      <c r="AS160" s="104"/>
      <c r="AT160" s="104"/>
      <c r="AU160" s="104"/>
      <c r="AV160" s="104"/>
      <c r="AW160" s="104"/>
      <c r="AX160" s="104"/>
      <c r="AY160" s="104"/>
      <c r="AZ160" s="104"/>
      <c r="BA160" s="104"/>
      <c r="BB160" s="104"/>
      <c r="BC160" s="104"/>
      <c r="BD160" s="113" t="str">
        <f>C159</f>
        <v>1,0*2,05-0,415*0,665+2,05*1,47</v>
      </c>
      <c r="BE160" s="104"/>
      <c r="BF160" s="104"/>
      <c r="BG160" s="104"/>
      <c r="BH160" s="104"/>
      <c r="BI160" s="104"/>
      <c r="BJ160" s="104"/>
      <c r="BK160" s="104"/>
    </row>
    <row r="161" spans="1:104" x14ac:dyDescent="0.2">
      <c r="A161" s="105"/>
      <c r="B161" s="106"/>
      <c r="C161" s="172" t="s">
        <v>122</v>
      </c>
      <c r="D161" s="173"/>
      <c r="E161" s="109">
        <v>4.7874999999999996</v>
      </c>
      <c r="F161" s="110"/>
      <c r="G161" s="111"/>
      <c r="H161" s="112"/>
      <c r="I161" s="107"/>
      <c r="K161" s="107"/>
      <c r="M161" s="108" t="s">
        <v>122</v>
      </c>
      <c r="O161" s="94"/>
      <c r="Z161" s="104"/>
      <c r="AA161" s="104"/>
      <c r="AB161" s="104"/>
      <c r="AC161" s="104"/>
      <c r="AD161" s="104"/>
      <c r="AE161" s="104"/>
      <c r="AF161" s="104"/>
      <c r="AG161" s="104"/>
      <c r="AH161" s="104"/>
      <c r="AI161" s="104"/>
      <c r="AJ161" s="104"/>
      <c r="AK161" s="104"/>
      <c r="AL161" s="104"/>
      <c r="AM161" s="104"/>
      <c r="AN161" s="104"/>
      <c r="AO161" s="104"/>
      <c r="AP161" s="104"/>
      <c r="AQ161" s="104"/>
      <c r="AR161" s="104"/>
      <c r="AS161" s="104"/>
      <c r="AT161" s="104"/>
      <c r="AU161" s="104"/>
      <c r="AV161" s="104"/>
      <c r="AW161" s="104"/>
      <c r="AX161" s="104"/>
      <c r="AY161" s="104"/>
      <c r="AZ161" s="104"/>
      <c r="BA161" s="104"/>
      <c r="BB161" s="104"/>
      <c r="BC161" s="104"/>
      <c r="BD161" s="113" t="str">
        <f>C160</f>
        <v>3.NP:</v>
      </c>
      <c r="BE161" s="104"/>
      <c r="BF161" s="104"/>
      <c r="BG161" s="104"/>
      <c r="BH161" s="104"/>
      <c r="BI161" s="104"/>
      <c r="BJ161" s="104"/>
      <c r="BK161" s="104"/>
    </row>
    <row r="162" spans="1:104" x14ac:dyDescent="0.2">
      <c r="A162" s="95">
        <v>23</v>
      </c>
      <c r="B162" s="96" t="s">
        <v>128</v>
      </c>
      <c r="C162" s="97" t="s">
        <v>129</v>
      </c>
      <c r="D162" s="98" t="s">
        <v>100</v>
      </c>
      <c r="E162" s="99">
        <v>4</v>
      </c>
      <c r="F162" s="100"/>
      <c r="G162" s="101">
        <f>E162*F162</f>
        <v>0</v>
      </c>
      <c r="H162" s="102">
        <v>0</v>
      </c>
      <c r="I162" s="103">
        <f>E162*H162</f>
        <v>0</v>
      </c>
      <c r="J162" s="102">
        <v>0</v>
      </c>
      <c r="K162" s="103">
        <f>E162*J162</f>
        <v>0</v>
      </c>
      <c r="O162" s="94"/>
      <c r="Z162" s="104"/>
      <c r="AA162" s="104">
        <v>1</v>
      </c>
      <c r="AB162" s="104">
        <v>1</v>
      </c>
      <c r="AC162" s="104">
        <v>1</v>
      </c>
      <c r="AD162" s="104"/>
      <c r="AE162" s="104"/>
      <c r="AF162" s="104"/>
      <c r="AG162" s="104"/>
      <c r="AH162" s="104"/>
      <c r="AI162" s="104"/>
      <c r="AJ162" s="104"/>
      <c r="AK162" s="104"/>
      <c r="AL162" s="104"/>
      <c r="AM162" s="104"/>
      <c r="AN162" s="104"/>
      <c r="AO162" s="104"/>
      <c r="AP162" s="104"/>
      <c r="AQ162" s="104"/>
      <c r="AR162" s="104"/>
      <c r="AS162" s="104"/>
      <c r="AT162" s="104"/>
      <c r="AU162" s="104"/>
      <c r="AV162" s="104"/>
      <c r="AW162" s="104"/>
      <c r="AX162" s="104"/>
      <c r="AY162" s="104"/>
      <c r="AZ162" s="104"/>
      <c r="BA162" s="104"/>
      <c r="BB162" s="104"/>
      <c r="BC162" s="104"/>
      <c r="BD162" s="104"/>
      <c r="BE162" s="104"/>
      <c r="BF162" s="104"/>
      <c r="BG162" s="104"/>
      <c r="BH162" s="104"/>
      <c r="BI162" s="104"/>
      <c r="BJ162" s="104"/>
      <c r="BK162" s="104"/>
      <c r="CA162" s="104">
        <v>1</v>
      </c>
      <c r="CB162" s="104">
        <v>1</v>
      </c>
      <c r="CZ162" s="61">
        <v>1</v>
      </c>
    </row>
    <row r="163" spans="1:104" x14ac:dyDescent="0.2">
      <c r="A163" s="105"/>
      <c r="B163" s="106"/>
      <c r="C163" s="172" t="s">
        <v>46</v>
      </c>
      <c r="D163" s="173"/>
      <c r="E163" s="109">
        <v>0</v>
      </c>
      <c r="F163" s="110"/>
      <c r="G163" s="111"/>
      <c r="H163" s="112"/>
      <c r="I163" s="107"/>
      <c r="K163" s="107"/>
      <c r="M163" s="108" t="s">
        <v>46</v>
      </c>
      <c r="O163" s="94"/>
      <c r="Z163" s="104"/>
      <c r="AA163" s="104"/>
      <c r="AB163" s="104"/>
      <c r="AC163" s="104"/>
      <c r="AD163" s="104"/>
      <c r="AE163" s="104"/>
      <c r="AF163" s="104"/>
      <c r="AG163" s="104"/>
      <c r="AH163" s="104"/>
      <c r="AI163" s="104"/>
      <c r="AJ163" s="104"/>
      <c r="AK163" s="104"/>
      <c r="AL163" s="104"/>
      <c r="AM163" s="104"/>
      <c r="AN163" s="104"/>
      <c r="AO163" s="104"/>
      <c r="AP163" s="104"/>
      <c r="AQ163" s="104"/>
      <c r="AR163" s="104"/>
      <c r="AS163" s="104"/>
      <c r="AT163" s="104"/>
      <c r="AU163" s="104"/>
      <c r="AV163" s="104"/>
      <c r="AW163" s="104"/>
      <c r="AX163" s="104"/>
      <c r="AY163" s="104"/>
      <c r="AZ163" s="104"/>
      <c r="BA163" s="104"/>
      <c r="BB163" s="104"/>
      <c r="BC163" s="104"/>
      <c r="BD163" s="113" t="str">
        <f>C162</f>
        <v>Vyvěšení dřevěných dveřních křídel pl. do 2 m2</v>
      </c>
      <c r="BE163" s="104"/>
      <c r="BF163" s="104"/>
      <c r="BG163" s="104"/>
      <c r="BH163" s="104"/>
      <c r="BI163" s="104"/>
      <c r="BJ163" s="104"/>
      <c r="BK163" s="104"/>
    </row>
    <row r="164" spans="1:104" x14ac:dyDescent="0.2">
      <c r="A164" s="105"/>
      <c r="B164" s="106"/>
      <c r="C164" s="172" t="s">
        <v>130</v>
      </c>
      <c r="D164" s="173"/>
      <c r="E164" s="109">
        <v>2</v>
      </c>
      <c r="F164" s="110"/>
      <c r="G164" s="111"/>
      <c r="H164" s="112"/>
      <c r="I164" s="107"/>
      <c r="K164" s="107"/>
      <c r="M164" s="108">
        <v>2</v>
      </c>
      <c r="O164" s="94"/>
      <c r="Z164" s="104"/>
      <c r="AA164" s="104"/>
      <c r="AB164" s="104"/>
      <c r="AC164" s="104"/>
      <c r="AD164" s="104"/>
      <c r="AE164" s="104"/>
      <c r="AF164" s="104"/>
      <c r="AG164" s="104"/>
      <c r="AH164" s="104"/>
      <c r="AI164" s="104"/>
      <c r="AJ164" s="104"/>
      <c r="AK164" s="104"/>
      <c r="AL164" s="104"/>
      <c r="AM164" s="104"/>
      <c r="AN164" s="104"/>
      <c r="AO164" s="104"/>
      <c r="AP164" s="104"/>
      <c r="AQ164" s="104"/>
      <c r="AR164" s="104"/>
      <c r="AS164" s="104"/>
      <c r="AT164" s="104"/>
      <c r="AU164" s="104"/>
      <c r="AV164" s="104"/>
      <c r="AW164" s="104"/>
      <c r="AX164" s="104"/>
      <c r="AY164" s="104"/>
      <c r="AZ164" s="104"/>
      <c r="BA164" s="104"/>
      <c r="BB164" s="104"/>
      <c r="BC164" s="104"/>
      <c r="BD164" s="113" t="str">
        <f>C163</f>
        <v>2.NP:</v>
      </c>
      <c r="BE164" s="104"/>
      <c r="BF164" s="104"/>
      <c r="BG164" s="104"/>
      <c r="BH164" s="104"/>
      <c r="BI164" s="104"/>
      <c r="BJ164" s="104"/>
      <c r="BK164" s="104"/>
    </row>
    <row r="165" spans="1:104" x14ac:dyDescent="0.2">
      <c r="A165" s="105"/>
      <c r="B165" s="106"/>
      <c r="C165" s="172" t="s">
        <v>48</v>
      </c>
      <c r="D165" s="173"/>
      <c r="E165" s="109">
        <v>0</v>
      </c>
      <c r="F165" s="110"/>
      <c r="G165" s="111"/>
      <c r="H165" s="112"/>
      <c r="I165" s="107"/>
      <c r="K165" s="107"/>
      <c r="M165" s="108" t="s">
        <v>48</v>
      </c>
      <c r="O165" s="94"/>
      <c r="Z165" s="104"/>
      <c r="AA165" s="104"/>
      <c r="AB165" s="104"/>
      <c r="AC165" s="104"/>
      <c r="AD165" s="104"/>
      <c r="AE165" s="104"/>
      <c r="AF165" s="104"/>
      <c r="AG165" s="104"/>
      <c r="AH165" s="104"/>
      <c r="AI165" s="104"/>
      <c r="AJ165" s="104"/>
      <c r="AK165" s="104"/>
      <c r="AL165" s="104"/>
      <c r="AM165" s="104"/>
      <c r="AN165" s="104"/>
      <c r="AO165" s="104"/>
      <c r="AP165" s="104"/>
      <c r="AQ165" s="104"/>
      <c r="AR165" s="104"/>
      <c r="AS165" s="104"/>
      <c r="AT165" s="104"/>
      <c r="AU165" s="104"/>
      <c r="AV165" s="104"/>
      <c r="AW165" s="104"/>
      <c r="AX165" s="104"/>
      <c r="AY165" s="104"/>
      <c r="AZ165" s="104"/>
      <c r="BA165" s="104"/>
      <c r="BB165" s="104"/>
      <c r="BC165" s="104"/>
      <c r="BD165" s="113" t="str">
        <f>C164</f>
        <v>2</v>
      </c>
      <c r="BE165" s="104"/>
      <c r="BF165" s="104"/>
      <c r="BG165" s="104"/>
      <c r="BH165" s="104"/>
      <c r="BI165" s="104"/>
      <c r="BJ165" s="104"/>
      <c r="BK165" s="104"/>
    </row>
    <row r="166" spans="1:104" x14ac:dyDescent="0.2">
      <c r="A166" s="105"/>
      <c r="B166" s="106"/>
      <c r="C166" s="172" t="s">
        <v>130</v>
      </c>
      <c r="D166" s="173"/>
      <c r="E166" s="109">
        <v>2</v>
      </c>
      <c r="F166" s="110"/>
      <c r="G166" s="111"/>
      <c r="H166" s="112"/>
      <c r="I166" s="107"/>
      <c r="K166" s="107"/>
      <c r="M166" s="108">
        <v>2</v>
      </c>
      <c r="O166" s="94"/>
      <c r="Z166" s="104"/>
      <c r="AA166" s="104"/>
      <c r="AB166" s="104"/>
      <c r="AC166" s="104"/>
      <c r="AD166" s="104"/>
      <c r="AE166" s="104"/>
      <c r="AF166" s="104"/>
      <c r="AG166" s="104"/>
      <c r="AH166" s="104"/>
      <c r="AI166" s="104"/>
      <c r="AJ166" s="104"/>
      <c r="AK166" s="104"/>
      <c r="AL166" s="104"/>
      <c r="AM166" s="104"/>
      <c r="AN166" s="104"/>
      <c r="AO166" s="104"/>
      <c r="AP166" s="104"/>
      <c r="AQ166" s="104"/>
      <c r="AR166" s="104"/>
      <c r="AS166" s="104"/>
      <c r="AT166" s="104"/>
      <c r="AU166" s="104"/>
      <c r="AV166" s="104"/>
      <c r="AW166" s="104"/>
      <c r="AX166" s="104"/>
      <c r="AY166" s="104"/>
      <c r="AZ166" s="104"/>
      <c r="BA166" s="104"/>
      <c r="BB166" s="104"/>
      <c r="BC166" s="104"/>
      <c r="BD166" s="113" t="str">
        <f>C165</f>
        <v>3.NP:</v>
      </c>
      <c r="BE166" s="104"/>
      <c r="BF166" s="104"/>
      <c r="BG166" s="104"/>
      <c r="BH166" s="104"/>
      <c r="BI166" s="104"/>
      <c r="BJ166" s="104"/>
      <c r="BK166" s="104"/>
    </row>
    <row r="167" spans="1:104" x14ac:dyDescent="0.2">
      <c r="A167" s="95">
        <v>24</v>
      </c>
      <c r="B167" s="96" t="s">
        <v>131</v>
      </c>
      <c r="C167" s="97" t="s">
        <v>132</v>
      </c>
      <c r="D167" s="98" t="s">
        <v>29</v>
      </c>
      <c r="E167" s="99">
        <v>3.6</v>
      </c>
      <c r="F167" s="100"/>
      <c r="G167" s="101">
        <f>E167*F167</f>
        <v>0</v>
      </c>
      <c r="H167" s="102">
        <v>1.1700000000001199E-3</v>
      </c>
      <c r="I167" s="103">
        <f>E167*H167</f>
        <v>4.2120000000004315E-3</v>
      </c>
      <c r="J167" s="102">
        <v>-7.60000000000218E-2</v>
      </c>
      <c r="K167" s="103">
        <f>E167*J167</f>
        <v>-0.2736000000000785</v>
      </c>
      <c r="O167" s="94"/>
      <c r="Z167" s="104"/>
      <c r="AA167" s="104">
        <v>1</v>
      </c>
      <c r="AB167" s="104">
        <v>1</v>
      </c>
      <c r="AC167" s="104">
        <v>1</v>
      </c>
      <c r="AD167" s="104"/>
      <c r="AE167" s="104"/>
      <c r="AF167" s="104"/>
      <c r="AG167" s="104"/>
      <c r="AH167" s="104"/>
      <c r="AI167" s="104"/>
      <c r="AJ167" s="104"/>
      <c r="AK167" s="104"/>
      <c r="AL167" s="104"/>
      <c r="AM167" s="104"/>
      <c r="AN167" s="104"/>
      <c r="AO167" s="104"/>
      <c r="AP167" s="104"/>
      <c r="AQ167" s="104"/>
      <c r="AR167" s="104"/>
      <c r="AS167" s="104"/>
      <c r="AT167" s="104"/>
      <c r="AU167" s="104"/>
      <c r="AV167" s="104"/>
      <c r="AW167" s="104"/>
      <c r="AX167" s="104"/>
      <c r="AY167" s="104"/>
      <c r="AZ167" s="104"/>
      <c r="BA167" s="104"/>
      <c r="BB167" s="104"/>
      <c r="BC167" s="104"/>
      <c r="BD167" s="104"/>
      <c r="BE167" s="104"/>
      <c r="BF167" s="104"/>
      <c r="BG167" s="104"/>
      <c r="BH167" s="104"/>
      <c r="BI167" s="104"/>
      <c r="BJ167" s="104"/>
      <c r="BK167" s="104"/>
      <c r="CA167" s="104">
        <v>1</v>
      </c>
      <c r="CB167" s="104">
        <v>1</v>
      </c>
      <c r="CZ167" s="61">
        <v>1</v>
      </c>
    </row>
    <row r="168" spans="1:104" x14ac:dyDescent="0.2">
      <c r="A168" s="105"/>
      <c r="B168" s="106"/>
      <c r="C168" s="172" t="s">
        <v>46</v>
      </c>
      <c r="D168" s="173"/>
      <c r="E168" s="109">
        <v>0</v>
      </c>
      <c r="F168" s="110"/>
      <c r="G168" s="111"/>
      <c r="H168" s="112"/>
      <c r="I168" s="107"/>
      <c r="K168" s="107"/>
      <c r="M168" s="108" t="s">
        <v>46</v>
      </c>
      <c r="O168" s="94"/>
      <c r="Z168" s="104"/>
      <c r="AA168" s="104"/>
      <c r="AB168" s="104"/>
      <c r="AC168" s="104"/>
      <c r="AD168" s="104"/>
      <c r="AE168" s="104"/>
      <c r="AF168" s="104"/>
      <c r="AG168" s="104"/>
      <c r="AH168" s="104"/>
      <c r="AI168" s="104"/>
      <c r="AJ168" s="104"/>
      <c r="AK168" s="104"/>
      <c r="AL168" s="104"/>
      <c r="AM168" s="104"/>
      <c r="AN168" s="104"/>
      <c r="AO168" s="104"/>
      <c r="AP168" s="104"/>
      <c r="AQ168" s="104"/>
      <c r="AR168" s="104"/>
      <c r="AS168" s="104"/>
      <c r="AT168" s="104"/>
      <c r="AU168" s="104"/>
      <c r="AV168" s="104"/>
      <c r="AW168" s="104"/>
      <c r="AX168" s="104"/>
      <c r="AY168" s="104"/>
      <c r="AZ168" s="104"/>
      <c r="BA168" s="104"/>
      <c r="BB168" s="104"/>
      <c r="BC168" s="104"/>
      <c r="BD168" s="113" t="str">
        <f>C167</f>
        <v>Vybourání kovových dveřních zárubní pl. do 2 m2</v>
      </c>
      <c r="BE168" s="104"/>
      <c r="BF168" s="104"/>
      <c r="BG168" s="104"/>
      <c r="BH168" s="104"/>
      <c r="BI168" s="104"/>
      <c r="BJ168" s="104"/>
      <c r="BK168" s="104"/>
    </row>
    <row r="169" spans="1:104" x14ac:dyDescent="0.2">
      <c r="A169" s="105"/>
      <c r="B169" s="106"/>
      <c r="C169" s="172" t="s">
        <v>133</v>
      </c>
      <c r="D169" s="173"/>
      <c r="E169" s="109">
        <v>1.8</v>
      </c>
      <c r="F169" s="110"/>
      <c r="G169" s="111"/>
      <c r="H169" s="112"/>
      <c r="I169" s="107"/>
      <c r="K169" s="107"/>
      <c r="M169" s="108" t="s">
        <v>133</v>
      </c>
      <c r="O169" s="94"/>
      <c r="Z169" s="104"/>
      <c r="AA169" s="104"/>
      <c r="AB169" s="104"/>
      <c r="AC169" s="104"/>
      <c r="AD169" s="104"/>
      <c r="AE169" s="104"/>
      <c r="AF169" s="104"/>
      <c r="AG169" s="104"/>
      <c r="AH169" s="104"/>
      <c r="AI169" s="104"/>
      <c r="AJ169" s="104"/>
      <c r="AK169" s="104"/>
      <c r="AL169" s="104"/>
      <c r="AM169" s="104"/>
      <c r="AN169" s="104"/>
      <c r="AO169" s="104"/>
      <c r="AP169" s="104"/>
      <c r="AQ169" s="104"/>
      <c r="AR169" s="104"/>
      <c r="AS169" s="104"/>
      <c r="AT169" s="104"/>
      <c r="AU169" s="104"/>
      <c r="AV169" s="104"/>
      <c r="AW169" s="104"/>
      <c r="AX169" s="104"/>
      <c r="AY169" s="104"/>
      <c r="AZ169" s="104"/>
      <c r="BA169" s="104"/>
      <c r="BB169" s="104"/>
      <c r="BC169" s="104"/>
      <c r="BD169" s="113" t="str">
        <f>C168</f>
        <v>2.NP:</v>
      </c>
      <c r="BE169" s="104"/>
      <c r="BF169" s="104"/>
      <c r="BG169" s="104"/>
      <c r="BH169" s="104"/>
      <c r="BI169" s="104"/>
      <c r="BJ169" s="104"/>
      <c r="BK169" s="104"/>
    </row>
    <row r="170" spans="1:104" x14ac:dyDescent="0.2">
      <c r="A170" s="105"/>
      <c r="B170" s="106"/>
      <c r="C170" s="172" t="s">
        <v>48</v>
      </c>
      <c r="D170" s="173"/>
      <c r="E170" s="109">
        <v>0</v>
      </c>
      <c r="F170" s="110"/>
      <c r="G170" s="111"/>
      <c r="H170" s="112"/>
      <c r="I170" s="107"/>
      <c r="K170" s="107"/>
      <c r="M170" s="108" t="s">
        <v>48</v>
      </c>
      <c r="O170" s="94"/>
      <c r="Z170" s="104"/>
      <c r="AA170" s="104"/>
      <c r="AB170" s="104"/>
      <c r="AC170" s="104"/>
      <c r="AD170" s="104"/>
      <c r="AE170" s="104"/>
      <c r="AF170" s="104"/>
      <c r="AG170" s="104"/>
      <c r="AH170" s="104"/>
      <c r="AI170" s="104"/>
      <c r="AJ170" s="104"/>
      <c r="AK170" s="104"/>
      <c r="AL170" s="104"/>
      <c r="AM170" s="104"/>
      <c r="AN170" s="104"/>
      <c r="AO170" s="104"/>
      <c r="AP170" s="104"/>
      <c r="AQ170" s="104"/>
      <c r="AR170" s="104"/>
      <c r="AS170" s="104"/>
      <c r="AT170" s="104"/>
      <c r="AU170" s="104"/>
      <c r="AV170" s="104"/>
      <c r="AW170" s="104"/>
      <c r="AX170" s="104"/>
      <c r="AY170" s="104"/>
      <c r="AZ170" s="104"/>
      <c r="BA170" s="104"/>
      <c r="BB170" s="104"/>
      <c r="BC170" s="104"/>
      <c r="BD170" s="113" t="str">
        <f>C169</f>
        <v>0,9*2,0</v>
      </c>
      <c r="BE170" s="104"/>
      <c r="BF170" s="104"/>
      <c r="BG170" s="104"/>
      <c r="BH170" s="104"/>
      <c r="BI170" s="104"/>
      <c r="BJ170" s="104"/>
      <c r="BK170" s="104"/>
    </row>
    <row r="171" spans="1:104" x14ac:dyDescent="0.2">
      <c r="A171" s="105"/>
      <c r="B171" s="106"/>
      <c r="C171" s="172" t="s">
        <v>133</v>
      </c>
      <c r="D171" s="173"/>
      <c r="E171" s="109">
        <v>1.8</v>
      </c>
      <c r="F171" s="110"/>
      <c r="G171" s="111"/>
      <c r="H171" s="112"/>
      <c r="I171" s="107"/>
      <c r="K171" s="107"/>
      <c r="M171" s="108" t="s">
        <v>133</v>
      </c>
      <c r="O171" s="94"/>
      <c r="Z171" s="104"/>
      <c r="AA171" s="104"/>
      <c r="AB171" s="104"/>
      <c r="AC171" s="104"/>
      <c r="AD171" s="104"/>
      <c r="AE171" s="104"/>
      <c r="AF171" s="104"/>
      <c r="AG171" s="104"/>
      <c r="AH171" s="104"/>
      <c r="AI171" s="104"/>
      <c r="AJ171" s="104"/>
      <c r="AK171" s="104"/>
      <c r="AL171" s="104"/>
      <c r="AM171" s="104"/>
      <c r="AN171" s="104"/>
      <c r="AO171" s="104"/>
      <c r="AP171" s="104"/>
      <c r="AQ171" s="104"/>
      <c r="AR171" s="104"/>
      <c r="AS171" s="104"/>
      <c r="AT171" s="104"/>
      <c r="AU171" s="104"/>
      <c r="AV171" s="104"/>
      <c r="AW171" s="104"/>
      <c r="AX171" s="104"/>
      <c r="AY171" s="104"/>
      <c r="AZ171" s="104"/>
      <c r="BA171" s="104"/>
      <c r="BB171" s="104"/>
      <c r="BC171" s="104"/>
      <c r="BD171" s="113" t="str">
        <f>C170</f>
        <v>3.NP:</v>
      </c>
      <c r="BE171" s="104"/>
      <c r="BF171" s="104"/>
      <c r="BG171" s="104"/>
      <c r="BH171" s="104"/>
      <c r="BI171" s="104"/>
      <c r="BJ171" s="104"/>
      <c r="BK171" s="104"/>
    </row>
    <row r="172" spans="1:104" x14ac:dyDescent="0.2">
      <c r="A172" s="114" t="s">
        <v>30</v>
      </c>
      <c r="B172" s="115" t="s">
        <v>110</v>
      </c>
      <c r="C172" s="116" t="s">
        <v>111</v>
      </c>
      <c r="D172" s="117"/>
      <c r="E172" s="118"/>
      <c r="F172" s="118"/>
      <c r="G172" s="119">
        <f>SUM(G132:G171)</f>
        <v>0</v>
      </c>
      <c r="H172" s="120"/>
      <c r="I172" s="121">
        <f>SUM(I132:I171)</f>
        <v>1.98756250000072E-2</v>
      </c>
      <c r="J172" s="122"/>
      <c r="K172" s="121">
        <f>SUM(K132:K171)</f>
        <v>-3.1641397500010542</v>
      </c>
      <c r="O172" s="94"/>
      <c r="X172" s="123">
        <f>K172</f>
        <v>-3.1641397500010542</v>
      </c>
      <c r="Y172" s="123">
        <f>I172</f>
        <v>1.98756250000072E-2</v>
      </c>
      <c r="Z172" s="124">
        <f>G172</f>
        <v>0</v>
      </c>
      <c r="AA172" s="104"/>
      <c r="AB172" s="104"/>
      <c r="AC172" s="104"/>
      <c r="AD172" s="104"/>
      <c r="AE172" s="104"/>
      <c r="AF172" s="104"/>
      <c r="AG172" s="104"/>
      <c r="AH172" s="104"/>
      <c r="AI172" s="104"/>
      <c r="AJ172" s="104"/>
      <c r="AK172" s="104"/>
      <c r="AL172" s="104"/>
      <c r="AM172" s="104"/>
      <c r="AN172" s="104"/>
      <c r="AO172" s="104"/>
      <c r="AP172" s="104"/>
      <c r="AQ172" s="104"/>
      <c r="AR172" s="104"/>
      <c r="AS172" s="104"/>
      <c r="AT172" s="104"/>
      <c r="AU172" s="104"/>
      <c r="AV172" s="104"/>
      <c r="AW172" s="104"/>
      <c r="AX172" s="104"/>
      <c r="AY172" s="104"/>
      <c r="AZ172" s="104"/>
      <c r="BA172" s="125"/>
      <c r="BB172" s="125"/>
      <c r="BC172" s="125"/>
      <c r="BD172" s="125"/>
      <c r="BE172" s="125"/>
      <c r="BF172" s="125"/>
      <c r="BG172" s="104"/>
      <c r="BH172" s="104"/>
      <c r="BI172" s="104"/>
      <c r="BJ172" s="104"/>
      <c r="BK172" s="104"/>
    </row>
    <row r="173" spans="1:104" ht="14.25" customHeight="1" x14ac:dyDescent="0.2">
      <c r="A173" s="86" t="s">
        <v>27</v>
      </c>
      <c r="B173" s="87" t="s">
        <v>134</v>
      </c>
      <c r="C173" s="88" t="s">
        <v>135</v>
      </c>
      <c r="D173" s="89"/>
      <c r="E173" s="90"/>
      <c r="F173" s="90"/>
      <c r="G173" s="91"/>
      <c r="H173" s="92"/>
      <c r="I173" s="93"/>
      <c r="J173" s="92"/>
      <c r="K173" s="93"/>
      <c r="O173" s="94"/>
    </row>
    <row r="174" spans="1:104" x14ac:dyDescent="0.2">
      <c r="A174" s="95">
        <v>25</v>
      </c>
      <c r="B174" s="96" t="s">
        <v>136</v>
      </c>
      <c r="C174" s="97" t="s">
        <v>137</v>
      </c>
      <c r="D174" s="98" t="s">
        <v>56</v>
      </c>
      <c r="E174" s="99">
        <v>4.0999999999999996</v>
      </c>
      <c r="F174" s="100"/>
      <c r="G174" s="101">
        <f>E174*F174</f>
        <v>0</v>
      </c>
      <c r="H174" s="102">
        <v>0</v>
      </c>
      <c r="I174" s="103">
        <f>E174*H174</f>
        <v>0</v>
      </c>
      <c r="J174" s="102">
        <v>-4.5999999999990498E-4</v>
      </c>
      <c r="K174" s="103">
        <f>E174*J174</f>
        <v>-1.8859999999996102E-3</v>
      </c>
      <c r="O174" s="94"/>
      <c r="Z174" s="104"/>
      <c r="AA174" s="104">
        <v>1</v>
      </c>
      <c r="AB174" s="104">
        <v>1</v>
      </c>
      <c r="AC174" s="104">
        <v>1</v>
      </c>
      <c r="AD174" s="104"/>
      <c r="AE174" s="104"/>
      <c r="AF174" s="104"/>
      <c r="AG174" s="104"/>
      <c r="AH174" s="104"/>
      <c r="AI174" s="104"/>
      <c r="AJ174" s="104"/>
      <c r="AK174" s="104"/>
      <c r="AL174" s="104"/>
      <c r="AM174" s="104"/>
      <c r="AN174" s="104"/>
      <c r="AO174" s="104"/>
      <c r="AP174" s="104"/>
      <c r="AQ174" s="104"/>
      <c r="AR174" s="104"/>
      <c r="AS174" s="104"/>
      <c r="AT174" s="104"/>
      <c r="AU174" s="104"/>
      <c r="AV174" s="104"/>
      <c r="AW174" s="104"/>
      <c r="AX174" s="104"/>
      <c r="AY174" s="104"/>
      <c r="AZ174" s="104"/>
      <c r="BA174" s="104"/>
      <c r="BB174" s="104"/>
      <c r="BC174" s="104"/>
      <c r="BD174" s="104"/>
      <c r="BE174" s="104"/>
      <c r="BF174" s="104"/>
      <c r="BG174" s="104"/>
      <c r="BH174" s="104"/>
      <c r="BI174" s="104"/>
      <c r="BJ174" s="104"/>
      <c r="BK174" s="104"/>
      <c r="CA174" s="104">
        <v>1</v>
      </c>
      <c r="CB174" s="104">
        <v>1</v>
      </c>
      <c r="CZ174" s="61">
        <v>1</v>
      </c>
    </row>
    <row r="175" spans="1:104" x14ac:dyDescent="0.2">
      <c r="A175" s="105"/>
      <c r="B175" s="106"/>
      <c r="C175" s="172" t="s">
        <v>46</v>
      </c>
      <c r="D175" s="173"/>
      <c r="E175" s="109">
        <v>0</v>
      </c>
      <c r="F175" s="110"/>
      <c r="G175" s="111"/>
      <c r="H175" s="112"/>
      <c r="I175" s="107"/>
      <c r="K175" s="107"/>
      <c r="M175" s="108" t="s">
        <v>46</v>
      </c>
      <c r="O175" s="94"/>
      <c r="Z175" s="104"/>
      <c r="AA175" s="104"/>
      <c r="AB175" s="104"/>
      <c r="AC175" s="104"/>
      <c r="AD175" s="104"/>
      <c r="AE175" s="104"/>
      <c r="AF175" s="104"/>
      <c r="AG175" s="104"/>
      <c r="AH175" s="104"/>
      <c r="AI175" s="104"/>
      <c r="AJ175" s="104"/>
      <c r="AK175" s="104"/>
      <c r="AL175" s="104"/>
      <c r="AM175" s="104"/>
      <c r="AN175" s="104"/>
      <c r="AO175" s="104"/>
      <c r="AP175" s="104"/>
      <c r="AQ175" s="104"/>
      <c r="AR175" s="104"/>
      <c r="AS175" s="104"/>
      <c r="AT175" s="104"/>
      <c r="AU175" s="104"/>
      <c r="AV175" s="104"/>
      <c r="AW175" s="104"/>
      <c r="AX175" s="104"/>
      <c r="AY175" s="104"/>
      <c r="AZ175" s="104"/>
      <c r="BA175" s="104"/>
      <c r="BB175" s="104"/>
      <c r="BC175" s="104"/>
      <c r="BD175" s="113" t="str">
        <f>C174</f>
        <v>Řezání prostého betonu hl. řezu 100 mm hl. 30mm</v>
      </c>
      <c r="BE175" s="104"/>
      <c r="BF175" s="104"/>
      <c r="BG175" s="104"/>
      <c r="BH175" s="104"/>
      <c r="BI175" s="104"/>
      <c r="BJ175" s="104"/>
      <c r="BK175" s="104"/>
    </row>
    <row r="176" spans="1:104" x14ac:dyDescent="0.2">
      <c r="A176" s="105"/>
      <c r="B176" s="106"/>
      <c r="C176" s="172" t="s">
        <v>138</v>
      </c>
      <c r="D176" s="173"/>
      <c r="E176" s="109">
        <v>2.0499999999999998</v>
      </c>
      <c r="F176" s="110"/>
      <c r="G176" s="111"/>
      <c r="H176" s="112"/>
      <c r="I176" s="107"/>
      <c r="K176" s="107"/>
      <c r="M176" s="108" t="s">
        <v>138</v>
      </c>
      <c r="O176" s="94"/>
      <c r="Z176" s="104"/>
      <c r="AA176" s="104"/>
      <c r="AB176" s="104"/>
      <c r="AC176" s="104"/>
      <c r="AD176" s="104"/>
      <c r="AE176" s="104"/>
      <c r="AF176" s="104"/>
      <c r="AG176" s="104"/>
      <c r="AH176" s="104"/>
      <c r="AI176" s="104"/>
      <c r="AJ176" s="104"/>
      <c r="AK176" s="104"/>
      <c r="AL176" s="104"/>
      <c r="AM176" s="104"/>
      <c r="AN176" s="104"/>
      <c r="AO176" s="104"/>
      <c r="AP176" s="104"/>
      <c r="AQ176" s="104"/>
      <c r="AR176" s="104"/>
      <c r="AS176" s="104"/>
      <c r="AT176" s="104"/>
      <c r="AU176" s="104"/>
      <c r="AV176" s="104"/>
      <c r="AW176" s="104"/>
      <c r="AX176" s="104"/>
      <c r="AY176" s="104"/>
      <c r="AZ176" s="104"/>
      <c r="BA176" s="104"/>
      <c r="BB176" s="104"/>
      <c r="BC176" s="104"/>
      <c r="BD176" s="113" t="str">
        <f>C175</f>
        <v>2.NP:</v>
      </c>
      <c r="BE176" s="104"/>
      <c r="BF176" s="104"/>
      <c r="BG176" s="104"/>
      <c r="BH176" s="104"/>
      <c r="BI176" s="104"/>
      <c r="BJ176" s="104"/>
      <c r="BK176" s="104"/>
    </row>
    <row r="177" spans="1:104" x14ac:dyDescent="0.2">
      <c r="A177" s="105"/>
      <c r="B177" s="106"/>
      <c r="C177" s="172" t="s">
        <v>48</v>
      </c>
      <c r="D177" s="173"/>
      <c r="E177" s="109">
        <v>0</v>
      </c>
      <c r="F177" s="110"/>
      <c r="G177" s="111"/>
      <c r="H177" s="112"/>
      <c r="I177" s="107"/>
      <c r="K177" s="107"/>
      <c r="M177" s="108" t="s">
        <v>48</v>
      </c>
      <c r="O177" s="94"/>
      <c r="Z177" s="104"/>
      <c r="AA177" s="104"/>
      <c r="AB177" s="104"/>
      <c r="AC177" s="104"/>
      <c r="AD177" s="104"/>
      <c r="AE177" s="104"/>
      <c r="AF177" s="104"/>
      <c r="AG177" s="104"/>
      <c r="AH177" s="104"/>
      <c r="AI177" s="104"/>
      <c r="AJ177" s="104"/>
      <c r="AK177" s="104"/>
      <c r="AL177" s="104"/>
      <c r="AM177" s="104"/>
      <c r="AN177" s="104"/>
      <c r="AO177" s="104"/>
      <c r="AP177" s="104"/>
      <c r="AQ177" s="104"/>
      <c r="AR177" s="104"/>
      <c r="AS177" s="104"/>
      <c r="AT177" s="104"/>
      <c r="AU177" s="104"/>
      <c r="AV177" s="104"/>
      <c r="AW177" s="104"/>
      <c r="AX177" s="104"/>
      <c r="AY177" s="104"/>
      <c r="AZ177" s="104"/>
      <c r="BA177" s="104"/>
      <c r="BB177" s="104"/>
      <c r="BC177" s="104"/>
      <c r="BD177" s="113" t="str">
        <f>C176</f>
        <v>2,05</v>
      </c>
      <c r="BE177" s="104"/>
      <c r="BF177" s="104"/>
      <c r="BG177" s="104"/>
      <c r="BH177" s="104"/>
      <c r="BI177" s="104"/>
      <c r="BJ177" s="104"/>
      <c r="BK177" s="104"/>
    </row>
    <row r="178" spans="1:104" x14ac:dyDescent="0.2">
      <c r="A178" s="105"/>
      <c r="B178" s="106"/>
      <c r="C178" s="172" t="s">
        <v>138</v>
      </c>
      <c r="D178" s="173"/>
      <c r="E178" s="109">
        <v>2.0499999999999998</v>
      </c>
      <c r="F178" s="110"/>
      <c r="G178" s="111"/>
      <c r="H178" s="112"/>
      <c r="I178" s="107"/>
      <c r="K178" s="107"/>
      <c r="M178" s="108" t="s">
        <v>138</v>
      </c>
      <c r="O178" s="94"/>
      <c r="Z178" s="104"/>
      <c r="AA178" s="104"/>
      <c r="AB178" s="104"/>
      <c r="AC178" s="104"/>
      <c r="AD178" s="104"/>
      <c r="AE178" s="104"/>
      <c r="AF178" s="104"/>
      <c r="AG178" s="104"/>
      <c r="AH178" s="104"/>
      <c r="AI178" s="104"/>
      <c r="AJ178" s="104"/>
      <c r="AK178" s="104"/>
      <c r="AL178" s="104"/>
      <c r="AM178" s="104"/>
      <c r="AN178" s="104"/>
      <c r="AO178" s="104"/>
      <c r="AP178" s="104"/>
      <c r="AQ178" s="104"/>
      <c r="AR178" s="104"/>
      <c r="AS178" s="104"/>
      <c r="AT178" s="104"/>
      <c r="AU178" s="104"/>
      <c r="AV178" s="104"/>
      <c r="AW178" s="104"/>
      <c r="AX178" s="104"/>
      <c r="AY178" s="104"/>
      <c r="AZ178" s="104"/>
      <c r="BA178" s="104"/>
      <c r="BB178" s="104"/>
      <c r="BC178" s="104"/>
      <c r="BD178" s="113" t="str">
        <f>C177</f>
        <v>3.NP:</v>
      </c>
      <c r="BE178" s="104"/>
      <c r="BF178" s="104"/>
      <c r="BG178" s="104"/>
      <c r="BH178" s="104"/>
      <c r="BI178" s="104"/>
      <c r="BJ178" s="104"/>
      <c r="BK178" s="104"/>
    </row>
    <row r="179" spans="1:104" x14ac:dyDescent="0.2">
      <c r="A179" s="95">
        <v>26</v>
      </c>
      <c r="B179" s="96" t="s">
        <v>139</v>
      </c>
      <c r="C179" s="97" t="s">
        <v>140</v>
      </c>
      <c r="D179" s="98" t="s">
        <v>29</v>
      </c>
      <c r="E179" s="99">
        <v>48.56</v>
      </c>
      <c r="F179" s="100"/>
      <c r="G179" s="101">
        <f>E179*F179</f>
        <v>0</v>
      </c>
      <c r="H179" s="102">
        <v>0</v>
      </c>
      <c r="I179" s="103">
        <f>E179*H179</f>
        <v>0</v>
      </c>
      <c r="J179" s="102">
        <v>-6.7999999999983601E-2</v>
      </c>
      <c r="K179" s="103">
        <f>E179*J179</f>
        <v>-3.3020799999992039</v>
      </c>
      <c r="O179" s="94"/>
      <c r="Z179" s="104"/>
      <c r="AA179" s="104">
        <v>1</v>
      </c>
      <c r="AB179" s="104">
        <v>0</v>
      </c>
      <c r="AC179" s="104">
        <v>0</v>
      </c>
      <c r="AD179" s="104"/>
      <c r="AE179" s="104"/>
      <c r="AF179" s="104"/>
      <c r="AG179" s="104"/>
      <c r="AH179" s="104"/>
      <c r="AI179" s="104"/>
      <c r="AJ179" s="104"/>
      <c r="AK179" s="104"/>
      <c r="AL179" s="104"/>
      <c r="AM179" s="104"/>
      <c r="AN179" s="104"/>
      <c r="AO179" s="104"/>
      <c r="AP179" s="104"/>
      <c r="AQ179" s="104"/>
      <c r="AR179" s="104"/>
      <c r="AS179" s="104"/>
      <c r="AT179" s="104"/>
      <c r="AU179" s="104"/>
      <c r="AV179" s="104"/>
      <c r="AW179" s="104"/>
      <c r="AX179" s="104"/>
      <c r="AY179" s="104"/>
      <c r="AZ179" s="104"/>
      <c r="BA179" s="104"/>
      <c r="BB179" s="104"/>
      <c r="BC179" s="104"/>
      <c r="BD179" s="104"/>
      <c r="BE179" s="104"/>
      <c r="BF179" s="104"/>
      <c r="BG179" s="104"/>
      <c r="BH179" s="104"/>
      <c r="BI179" s="104"/>
      <c r="BJ179" s="104"/>
      <c r="BK179" s="104"/>
      <c r="CA179" s="104">
        <v>1</v>
      </c>
      <c r="CB179" s="104">
        <v>0</v>
      </c>
      <c r="CZ179" s="61">
        <v>1</v>
      </c>
    </row>
    <row r="180" spans="1:104" x14ac:dyDescent="0.2">
      <c r="A180" s="105"/>
      <c r="B180" s="106"/>
      <c r="C180" s="172" t="s">
        <v>46</v>
      </c>
      <c r="D180" s="173"/>
      <c r="E180" s="109">
        <v>0</v>
      </c>
      <c r="F180" s="110"/>
      <c r="G180" s="111"/>
      <c r="H180" s="112"/>
      <c r="I180" s="107"/>
      <c r="K180" s="107"/>
      <c r="M180" s="108" t="s">
        <v>46</v>
      </c>
      <c r="O180" s="94"/>
      <c r="Z180" s="104"/>
      <c r="AA180" s="104"/>
      <c r="AB180" s="104"/>
      <c r="AC180" s="104"/>
      <c r="AD180" s="104"/>
      <c r="AE180" s="104"/>
      <c r="AF180" s="104"/>
      <c r="AG180" s="104"/>
      <c r="AH180" s="104"/>
      <c r="AI180" s="104"/>
      <c r="AJ180" s="104"/>
      <c r="AK180" s="104"/>
      <c r="AL180" s="104"/>
      <c r="AM180" s="104"/>
      <c r="AN180" s="104"/>
      <c r="AO180" s="104"/>
      <c r="AP180" s="104"/>
      <c r="AQ180" s="104"/>
      <c r="AR180" s="104"/>
      <c r="AS180" s="104"/>
      <c r="AT180" s="104"/>
      <c r="AU180" s="104"/>
      <c r="AV180" s="104"/>
      <c r="AW180" s="104"/>
      <c r="AX180" s="104"/>
      <c r="AY180" s="104"/>
      <c r="AZ180" s="104"/>
      <c r="BA180" s="104"/>
      <c r="BB180" s="104"/>
      <c r="BC180" s="104"/>
      <c r="BD180" s="113" t="str">
        <f>C179</f>
        <v>Odsekání vnitřních obkladů stěn nad 2 m2</v>
      </c>
      <c r="BE180" s="104"/>
      <c r="BF180" s="104"/>
      <c r="BG180" s="104"/>
      <c r="BH180" s="104"/>
      <c r="BI180" s="104"/>
      <c r="BJ180" s="104"/>
      <c r="BK180" s="104"/>
    </row>
    <row r="181" spans="1:104" x14ac:dyDescent="0.2">
      <c r="A181" s="105"/>
      <c r="B181" s="106"/>
      <c r="C181" s="172" t="s">
        <v>141</v>
      </c>
      <c r="D181" s="173"/>
      <c r="E181" s="109">
        <v>24.28</v>
      </c>
      <c r="F181" s="110"/>
      <c r="G181" s="111"/>
      <c r="H181" s="112"/>
      <c r="I181" s="107"/>
      <c r="K181" s="107"/>
      <c r="M181" s="108" t="s">
        <v>141</v>
      </c>
      <c r="O181" s="94"/>
      <c r="Z181" s="104"/>
      <c r="AA181" s="104"/>
      <c r="AB181" s="104"/>
      <c r="AC181" s="104"/>
      <c r="AD181" s="104"/>
      <c r="AE181" s="104"/>
      <c r="AF181" s="104"/>
      <c r="AG181" s="104"/>
      <c r="AH181" s="104"/>
      <c r="AI181" s="104"/>
      <c r="AJ181" s="104"/>
      <c r="AK181" s="104"/>
      <c r="AL181" s="104"/>
      <c r="AM181" s="104"/>
      <c r="AN181" s="104"/>
      <c r="AO181" s="104"/>
      <c r="AP181" s="104"/>
      <c r="AQ181" s="104"/>
      <c r="AR181" s="104"/>
      <c r="AS181" s="104"/>
      <c r="AT181" s="104"/>
      <c r="AU181" s="104"/>
      <c r="AV181" s="104"/>
      <c r="AW181" s="104"/>
      <c r="AX181" s="104"/>
      <c r="AY181" s="104"/>
      <c r="AZ181" s="104"/>
      <c r="BA181" s="104"/>
      <c r="BB181" s="104"/>
      <c r="BC181" s="104"/>
      <c r="BD181" s="113" t="str">
        <f>C180</f>
        <v>2.NP:</v>
      </c>
      <c r="BE181" s="104"/>
      <c r="BF181" s="104"/>
      <c r="BG181" s="104"/>
      <c r="BH181" s="104"/>
      <c r="BI181" s="104"/>
      <c r="BJ181" s="104"/>
      <c r="BK181" s="104"/>
    </row>
    <row r="182" spans="1:104" x14ac:dyDescent="0.2">
      <c r="A182" s="105"/>
      <c r="B182" s="106"/>
      <c r="C182" s="172" t="s">
        <v>48</v>
      </c>
      <c r="D182" s="173"/>
      <c r="E182" s="109">
        <v>0</v>
      </c>
      <c r="F182" s="110"/>
      <c r="G182" s="111"/>
      <c r="H182" s="112"/>
      <c r="I182" s="107"/>
      <c r="K182" s="107"/>
      <c r="M182" s="108" t="s">
        <v>48</v>
      </c>
      <c r="O182" s="94"/>
      <c r="Z182" s="104"/>
      <c r="AA182" s="104"/>
      <c r="AB182" s="104"/>
      <c r="AC182" s="104"/>
      <c r="AD182" s="104"/>
      <c r="AE182" s="104"/>
      <c r="AF182" s="104"/>
      <c r="AG182" s="104"/>
      <c r="AH182" s="104"/>
      <c r="AI182" s="104"/>
      <c r="AJ182" s="104"/>
      <c r="AK182" s="104"/>
      <c r="AL182" s="104"/>
      <c r="AM182" s="104"/>
      <c r="AN182" s="104"/>
      <c r="AO182" s="104"/>
      <c r="AP182" s="104"/>
      <c r="AQ182" s="104"/>
      <c r="AR182" s="104"/>
      <c r="AS182" s="104"/>
      <c r="AT182" s="104"/>
      <c r="AU182" s="104"/>
      <c r="AV182" s="104"/>
      <c r="AW182" s="104"/>
      <c r="AX182" s="104"/>
      <c r="AY182" s="104"/>
      <c r="AZ182" s="104"/>
      <c r="BA182" s="104"/>
      <c r="BB182" s="104"/>
      <c r="BC182" s="104"/>
      <c r="BD182" s="113" t="str">
        <f>C181</f>
        <v>2,0*(2*1,85+4*2,05-3*0,9+2*1,47)</v>
      </c>
      <c r="BE182" s="104"/>
      <c r="BF182" s="104"/>
      <c r="BG182" s="104"/>
      <c r="BH182" s="104"/>
      <c r="BI182" s="104"/>
      <c r="BJ182" s="104"/>
      <c r="BK182" s="104"/>
    </row>
    <row r="183" spans="1:104" x14ac:dyDescent="0.2">
      <c r="A183" s="105"/>
      <c r="B183" s="106"/>
      <c r="C183" s="172" t="s">
        <v>141</v>
      </c>
      <c r="D183" s="173"/>
      <c r="E183" s="109">
        <v>24.28</v>
      </c>
      <c r="F183" s="110"/>
      <c r="G183" s="111"/>
      <c r="H183" s="112"/>
      <c r="I183" s="107"/>
      <c r="K183" s="107"/>
      <c r="M183" s="108" t="s">
        <v>141</v>
      </c>
      <c r="O183" s="94"/>
      <c r="Z183" s="104"/>
      <c r="AA183" s="104"/>
      <c r="AB183" s="104"/>
      <c r="AC183" s="104"/>
      <c r="AD183" s="104"/>
      <c r="AE183" s="104"/>
      <c r="AF183" s="104"/>
      <c r="AG183" s="104"/>
      <c r="AH183" s="104"/>
      <c r="AI183" s="104"/>
      <c r="AJ183" s="104"/>
      <c r="AK183" s="104"/>
      <c r="AL183" s="104"/>
      <c r="AM183" s="104"/>
      <c r="AN183" s="104"/>
      <c r="AO183" s="104"/>
      <c r="AP183" s="104"/>
      <c r="AQ183" s="104"/>
      <c r="AR183" s="104"/>
      <c r="AS183" s="104"/>
      <c r="AT183" s="104"/>
      <c r="AU183" s="104"/>
      <c r="AV183" s="104"/>
      <c r="AW183" s="104"/>
      <c r="AX183" s="104"/>
      <c r="AY183" s="104"/>
      <c r="AZ183" s="104"/>
      <c r="BA183" s="104"/>
      <c r="BB183" s="104"/>
      <c r="BC183" s="104"/>
      <c r="BD183" s="113" t="str">
        <f>C182</f>
        <v>3.NP:</v>
      </c>
      <c r="BE183" s="104"/>
      <c r="BF183" s="104"/>
      <c r="BG183" s="104"/>
      <c r="BH183" s="104"/>
      <c r="BI183" s="104"/>
      <c r="BJ183" s="104"/>
      <c r="BK183" s="104"/>
    </row>
    <row r="184" spans="1:104" x14ac:dyDescent="0.2">
      <c r="A184" s="114" t="s">
        <v>30</v>
      </c>
      <c r="B184" s="115" t="s">
        <v>134</v>
      </c>
      <c r="C184" s="116" t="s">
        <v>135</v>
      </c>
      <c r="D184" s="117"/>
      <c r="E184" s="118"/>
      <c r="F184" s="118"/>
      <c r="G184" s="119">
        <f>SUM(G173:G183)</f>
        <v>0</v>
      </c>
      <c r="H184" s="120"/>
      <c r="I184" s="121">
        <f>SUM(I173:I183)</f>
        <v>0</v>
      </c>
      <c r="J184" s="122"/>
      <c r="K184" s="121">
        <f>SUM(K173:K183)</f>
        <v>-3.3039659999992033</v>
      </c>
      <c r="O184" s="94"/>
      <c r="X184" s="123">
        <f>K184</f>
        <v>-3.3039659999992033</v>
      </c>
      <c r="Y184" s="123">
        <f>I184</f>
        <v>0</v>
      </c>
      <c r="Z184" s="124">
        <f>G184</f>
        <v>0</v>
      </c>
      <c r="AA184" s="104"/>
      <c r="AB184" s="104"/>
      <c r="AC184" s="104"/>
      <c r="AD184" s="104"/>
      <c r="AE184" s="104"/>
      <c r="AF184" s="104"/>
      <c r="AG184" s="104"/>
      <c r="AH184" s="104"/>
      <c r="AI184" s="104"/>
      <c r="AJ184" s="104"/>
      <c r="AK184" s="104"/>
      <c r="AL184" s="104"/>
      <c r="AM184" s="104"/>
      <c r="AN184" s="104"/>
      <c r="AO184" s="104"/>
      <c r="AP184" s="104"/>
      <c r="AQ184" s="104"/>
      <c r="AR184" s="104"/>
      <c r="AS184" s="104"/>
      <c r="AT184" s="104"/>
      <c r="AU184" s="104"/>
      <c r="AV184" s="104"/>
      <c r="AW184" s="104"/>
      <c r="AX184" s="104"/>
      <c r="AY184" s="104"/>
      <c r="AZ184" s="104"/>
      <c r="BA184" s="125"/>
      <c r="BB184" s="125"/>
      <c r="BC184" s="125"/>
      <c r="BD184" s="125"/>
      <c r="BE184" s="125"/>
      <c r="BF184" s="125"/>
      <c r="BG184" s="104"/>
      <c r="BH184" s="104"/>
      <c r="BI184" s="104"/>
      <c r="BJ184" s="104"/>
      <c r="BK184" s="104"/>
    </row>
    <row r="185" spans="1:104" ht="14.25" customHeight="1" x14ac:dyDescent="0.2">
      <c r="A185" s="86" t="s">
        <v>27</v>
      </c>
      <c r="B185" s="87" t="s">
        <v>142</v>
      </c>
      <c r="C185" s="88" t="s">
        <v>143</v>
      </c>
      <c r="D185" s="89"/>
      <c r="E185" s="90"/>
      <c r="F185" s="90"/>
      <c r="G185" s="91"/>
      <c r="H185" s="92"/>
      <c r="I185" s="93"/>
      <c r="J185" s="92"/>
      <c r="K185" s="93"/>
      <c r="O185" s="94"/>
    </row>
    <row r="186" spans="1:104" x14ac:dyDescent="0.2">
      <c r="A186" s="95">
        <v>27</v>
      </c>
      <c r="B186" s="96" t="s">
        <v>144</v>
      </c>
      <c r="C186" s="97" t="s">
        <v>145</v>
      </c>
      <c r="D186" s="98" t="s">
        <v>146</v>
      </c>
      <c r="E186" s="99">
        <v>2.1775557469997899</v>
      </c>
      <c r="F186" s="100"/>
      <c r="G186" s="101">
        <f>E186*F186</f>
        <v>0</v>
      </c>
      <c r="H186" s="102">
        <v>0</v>
      </c>
      <c r="I186" s="103">
        <f>E186*H186</f>
        <v>0</v>
      </c>
      <c r="J186" s="102"/>
      <c r="K186" s="103">
        <f>E186*J186</f>
        <v>0</v>
      </c>
      <c r="O186" s="94"/>
      <c r="Z186" s="104"/>
      <c r="AA186" s="104">
        <v>7</v>
      </c>
      <c r="AB186" s="104">
        <v>1</v>
      </c>
      <c r="AC186" s="104">
        <v>2</v>
      </c>
      <c r="AD186" s="104"/>
      <c r="AE186" s="104"/>
      <c r="AF186" s="104"/>
      <c r="AG186" s="104"/>
      <c r="AH186" s="104"/>
      <c r="AI186" s="104"/>
      <c r="AJ186" s="104"/>
      <c r="AK186" s="104"/>
      <c r="AL186" s="104"/>
      <c r="AM186" s="104"/>
      <c r="AN186" s="104"/>
      <c r="AO186" s="104"/>
      <c r="AP186" s="104"/>
      <c r="AQ186" s="104"/>
      <c r="AR186" s="104"/>
      <c r="AS186" s="104"/>
      <c r="AT186" s="104"/>
      <c r="AU186" s="104"/>
      <c r="AV186" s="104"/>
      <c r="AW186" s="104"/>
      <c r="AX186" s="104"/>
      <c r="AY186" s="104"/>
      <c r="AZ186" s="104"/>
      <c r="BA186" s="104"/>
      <c r="BB186" s="104"/>
      <c r="BC186" s="104"/>
      <c r="BD186" s="104"/>
      <c r="BE186" s="104"/>
      <c r="BF186" s="104"/>
      <c r="BG186" s="104"/>
      <c r="BH186" s="104"/>
      <c r="BI186" s="104"/>
      <c r="BJ186" s="104"/>
      <c r="BK186" s="104"/>
      <c r="CA186" s="104">
        <v>7</v>
      </c>
      <c r="CB186" s="104">
        <v>1</v>
      </c>
      <c r="CZ186" s="61">
        <v>1</v>
      </c>
    </row>
    <row r="187" spans="1:104" x14ac:dyDescent="0.2">
      <c r="A187" s="114" t="s">
        <v>30</v>
      </c>
      <c r="B187" s="115" t="s">
        <v>142</v>
      </c>
      <c r="C187" s="116" t="s">
        <v>143</v>
      </c>
      <c r="D187" s="117"/>
      <c r="E187" s="118"/>
      <c r="F187" s="118"/>
      <c r="G187" s="119">
        <f>SUM(G185:G186)</f>
        <v>0</v>
      </c>
      <c r="H187" s="120"/>
      <c r="I187" s="121">
        <f>SUM(I185:I186)</f>
        <v>0</v>
      </c>
      <c r="J187" s="122"/>
      <c r="K187" s="121">
        <f>SUM(K185:K186)</f>
        <v>0</v>
      </c>
      <c r="O187" s="94"/>
      <c r="X187" s="123">
        <f>K187</f>
        <v>0</v>
      </c>
      <c r="Y187" s="123">
        <f>I187</f>
        <v>0</v>
      </c>
      <c r="Z187" s="124">
        <f>G187</f>
        <v>0</v>
      </c>
      <c r="AA187" s="104"/>
      <c r="AB187" s="104"/>
      <c r="AC187" s="104"/>
      <c r="AD187" s="104"/>
      <c r="AE187" s="104"/>
      <c r="AF187" s="104"/>
      <c r="AG187" s="104"/>
      <c r="AH187" s="104"/>
      <c r="AI187" s="104"/>
      <c r="AJ187" s="104"/>
      <c r="AK187" s="104"/>
      <c r="AL187" s="104"/>
      <c r="AM187" s="104"/>
      <c r="AN187" s="104"/>
      <c r="AO187" s="104"/>
      <c r="AP187" s="104"/>
      <c r="AQ187" s="104"/>
      <c r="AR187" s="104"/>
      <c r="AS187" s="104"/>
      <c r="AT187" s="104"/>
      <c r="AU187" s="104"/>
      <c r="AV187" s="104"/>
      <c r="AW187" s="104"/>
      <c r="AX187" s="104"/>
      <c r="AY187" s="104"/>
      <c r="AZ187" s="104"/>
      <c r="BA187" s="125"/>
      <c r="BB187" s="125"/>
      <c r="BC187" s="125"/>
      <c r="BD187" s="125"/>
      <c r="BE187" s="125"/>
      <c r="BF187" s="125"/>
      <c r="BG187" s="104"/>
      <c r="BH187" s="104"/>
      <c r="BI187" s="104"/>
      <c r="BJ187" s="104"/>
      <c r="BK187" s="104"/>
    </row>
    <row r="188" spans="1:104" ht="14.25" customHeight="1" x14ac:dyDescent="0.2">
      <c r="A188" s="86" t="s">
        <v>27</v>
      </c>
      <c r="B188" s="87" t="s">
        <v>147</v>
      </c>
      <c r="C188" s="88" t="s">
        <v>148</v>
      </c>
      <c r="D188" s="89"/>
      <c r="E188" s="90"/>
      <c r="F188" s="90"/>
      <c r="G188" s="91"/>
      <c r="H188" s="92"/>
      <c r="I188" s="93"/>
      <c r="J188" s="92"/>
      <c r="K188" s="93"/>
      <c r="O188" s="94"/>
    </row>
    <row r="189" spans="1:104" ht="22.5" x14ac:dyDescent="0.2">
      <c r="A189" s="95">
        <v>28</v>
      </c>
      <c r="B189" s="96" t="s">
        <v>149</v>
      </c>
      <c r="C189" s="97" t="s">
        <v>150</v>
      </c>
      <c r="D189" s="98" t="s">
        <v>29</v>
      </c>
      <c r="E189" s="99">
        <v>21.923999999999999</v>
      </c>
      <c r="F189" s="100"/>
      <c r="G189" s="101">
        <f>E189*F189</f>
        <v>0</v>
      </c>
      <c r="H189" s="102">
        <v>3.3999999999991802E-3</v>
      </c>
      <c r="I189" s="103">
        <f>E189*H189</f>
        <v>7.4541599999982028E-2</v>
      </c>
      <c r="J189" s="102">
        <v>0</v>
      </c>
      <c r="K189" s="103">
        <f>E189*J189</f>
        <v>0</v>
      </c>
      <c r="O189" s="94"/>
      <c r="Z189" s="104"/>
      <c r="AA189" s="104">
        <v>1</v>
      </c>
      <c r="AB189" s="104">
        <v>7</v>
      </c>
      <c r="AC189" s="104">
        <v>7</v>
      </c>
      <c r="AD189" s="104"/>
      <c r="AE189" s="104"/>
      <c r="AF189" s="104"/>
      <c r="AG189" s="104"/>
      <c r="AH189" s="104"/>
      <c r="AI189" s="104"/>
      <c r="AJ189" s="104"/>
      <c r="AK189" s="104"/>
      <c r="AL189" s="104"/>
      <c r="AM189" s="104"/>
      <c r="AN189" s="104"/>
      <c r="AO189" s="104"/>
      <c r="AP189" s="104"/>
      <c r="AQ189" s="104"/>
      <c r="AR189" s="104"/>
      <c r="AS189" s="104"/>
      <c r="AT189" s="104"/>
      <c r="AU189" s="104"/>
      <c r="AV189" s="104"/>
      <c r="AW189" s="104"/>
      <c r="AX189" s="104"/>
      <c r="AY189" s="104"/>
      <c r="AZ189" s="104"/>
      <c r="BA189" s="104"/>
      <c r="BB189" s="104"/>
      <c r="BC189" s="104"/>
      <c r="BD189" s="104"/>
      <c r="BE189" s="104"/>
      <c r="BF189" s="104"/>
      <c r="BG189" s="104"/>
      <c r="BH189" s="104"/>
      <c r="BI189" s="104"/>
      <c r="BJ189" s="104"/>
      <c r="BK189" s="104"/>
      <c r="CA189" s="104">
        <v>1</v>
      </c>
      <c r="CB189" s="104">
        <v>7</v>
      </c>
      <c r="CZ189" s="61">
        <v>2</v>
      </c>
    </row>
    <row r="190" spans="1:104" x14ac:dyDescent="0.2">
      <c r="A190" s="105"/>
      <c r="B190" s="106"/>
      <c r="C190" s="172" t="s">
        <v>46</v>
      </c>
      <c r="D190" s="173"/>
      <c r="E190" s="109">
        <v>0</v>
      </c>
      <c r="F190" s="110"/>
      <c r="G190" s="111"/>
      <c r="H190" s="112"/>
      <c r="I190" s="107"/>
      <c r="K190" s="107"/>
      <c r="M190" s="108" t="s">
        <v>46</v>
      </c>
      <c r="O190" s="94"/>
      <c r="Z190" s="104"/>
      <c r="AA190" s="104"/>
      <c r="AB190" s="104"/>
      <c r="AC190" s="104"/>
      <c r="AD190" s="104"/>
      <c r="AE190" s="104"/>
      <c r="AF190" s="104"/>
      <c r="AG190" s="104"/>
      <c r="AH190" s="104"/>
      <c r="AI190" s="104"/>
      <c r="AJ190" s="104"/>
      <c r="AK190" s="104"/>
      <c r="AL190" s="104"/>
      <c r="AM190" s="104"/>
      <c r="AN190" s="104"/>
      <c r="AO190" s="104"/>
      <c r="AP190" s="104"/>
      <c r="AQ190" s="104"/>
      <c r="AR190" s="104"/>
      <c r="AS190" s="104"/>
      <c r="AT190" s="104"/>
      <c r="AU190" s="104"/>
      <c r="AV190" s="104"/>
      <c r="AW190" s="104"/>
      <c r="AX190" s="104"/>
      <c r="AY190" s="104"/>
      <c r="AZ190" s="104"/>
      <c r="BA190" s="104"/>
      <c r="BB190" s="104"/>
      <c r="BC190" s="104"/>
      <c r="BD190" s="113" t="str">
        <f>C189</f>
        <v>Stěrka hydroizolační těsnicí hmotou pružná hydroizolace tl. 2mm</v>
      </c>
      <c r="BE190" s="104"/>
      <c r="BF190" s="104"/>
      <c r="BG190" s="104"/>
      <c r="BH190" s="104"/>
      <c r="BI190" s="104"/>
      <c r="BJ190" s="104"/>
      <c r="BK190" s="104"/>
    </row>
    <row r="191" spans="1:104" x14ac:dyDescent="0.2">
      <c r="A191" s="105"/>
      <c r="B191" s="106"/>
      <c r="C191" s="172" t="s">
        <v>151</v>
      </c>
      <c r="D191" s="173"/>
      <c r="E191" s="109">
        <v>10.962</v>
      </c>
      <c r="F191" s="110"/>
      <c r="G191" s="111"/>
      <c r="H191" s="112"/>
      <c r="I191" s="107"/>
      <c r="K191" s="107"/>
      <c r="M191" s="108" t="s">
        <v>151</v>
      </c>
      <c r="O191" s="94"/>
      <c r="Z191" s="104"/>
      <c r="AA191" s="104"/>
      <c r="AB191" s="104"/>
      <c r="AC191" s="104"/>
      <c r="AD191" s="104"/>
      <c r="AE191" s="104"/>
      <c r="AF191" s="104"/>
      <c r="AG191" s="104"/>
      <c r="AH191" s="104"/>
      <c r="AI191" s="104"/>
      <c r="AJ191" s="104"/>
      <c r="AK191" s="104"/>
      <c r="AL191" s="104"/>
      <c r="AM191" s="104"/>
      <c r="AN191" s="104"/>
      <c r="AO191" s="104"/>
      <c r="AP191" s="104"/>
      <c r="AQ191" s="104"/>
      <c r="AR191" s="104"/>
      <c r="AS191" s="104"/>
      <c r="AT191" s="104"/>
      <c r="AU191" s="104"/>
      <c r="AV191" s="104"/>
      <c r="AW191" s="104"/>
      <c r="AX191" s="104"/>
      <c r="AY191" s="104"/>
      <c r="AZ191" s="104"/>
      <c r="BA191" s="104"/>
      <c r="BB191" s="104"/>
      <c r="BC191" s="104"/>
      <c r="BD191" s="113" t="str">
        <f>C190</f>
        <v>2.NP:</v>
      </c>
      <c r="BE191" s="104"/>
      <c r="BF191" s="104"/>
      <c r="BG191" s="104"/>
      <c r="BH191" s="104"/>
      <c r="BI191" s="104"/>
      <c r="BJ191" s="104"/>
      <c r="BK191" s="104"/>
    </row>
    <row r="192" spans="1:104" x14ac:dyDescent="0.2">
      <c r="A192" s="105"/>
      <c r="B192" s="106"/>
      <c r="C192" s="172" t="s">
        <v>48</v>
      </c>
      <c r="D192" s="173"/>
      <c r="E192" s="109">
        <v>0</v>
      </c>
      <c r="F192" s="110"/>
      <c r="G192" s="111"/>
      <c r="H192" s="112"/>
      <c r="I192" s="107"/>
      <c r="K192" s="107"/>
      <c r="M192" s="108" t="s">
        <v>48</v>
      </c>
      <c r="O192" s="94"/>
      <c r="Z192" s="104"/>
      <c r="AA192" s="104"/>
      <c r="AB192" s="104"/>
      <c r="AC192" s="104"/>
      <c r="AD192" s="104"/>
      <c r="AE192" s="104"/>
      <c r="AF192" s="104"/>
      <c r="AG192" s="104"/>
      <c r="AH192" s="104"/>
      <c r="AI192" s="104"/>
      <c r="AJ192" s="104"/>
      <c r="AK192" s="104"/>
      <c r="AL192" s="104"/>
      <c r="AM192" s="104"/>
      <c r="AN192" s="104"/>
      <c r="AO192" s="104"/>
      <c r="AP192" s="104"/>
      <c r="AQ192" s="104"/>
      <c r="AR192" s="104"/>
      <c r="AS192" s="104"/>
      <c r="AT192" s="104"/>
      <c r="AU192" s="104"/>
      <c r="AV192" s="104"/>
      <c r="AW192" s="104"/>
      <c r="AX192" s="104"/>
      <c r="AY192" s="104"/>
      <c r="AZ192" s="104"/>
      <c r="BA192" s="104"/>
      <c r="BB192" s="104"/>
      <c r="BC192" s="104"/>
      <c r="BD192" s="113" t="str">
        <f>C191</f>
        <v>(2,0-0,2)*(2*2,47+2,05-0,9)</v>
      </c>
      <c r="BE192" s="104"/>
      <c r="BF192" s="104"/>
      <c r="BG192" s="104"/>
      <c r="BH192" s="104"/>
      <c r="BI192" s="104"/>
      <c r="BJ192" s="104"/>
      <c r="BK192" s="104"/>
    </row>
    <row r="193" spans="1:104" x14ac:dyDescent="0.2">
      <c r="A193" s="105"/>
      <c r="B193" s="106"/>
      <c r="C193" s="172" t="s">
        <v>151</v>
      </c>
      <c r="D193" s="173"/>
      <c r="E193" s="109">
        <v>10.962</v>
      </c>
      <c r="F193" s="110"/>
      <c r="G193" s="111"/>
      <c r="H193" s="112"/>
      <c r="I193" s="107"/>
      <c r="K193" s="107"/>
      <c r="M193" s="108" t="s">
        <v>151</v>
      </c>
      <c r="O193" s="94"/>
      <c r="Z193" s="104"/>
      <c r="AA193" s="104"/>
      <c r="AB193" s="104"/>
      <c r="AC193" s="104"/>
      <c r="AD193" s="104"/>
      <c r="AE193" s="104"/>
      <c r="AF193" s="104"/>
      <c r="AG193" s="104"/>
      <c r="AH193" s="104"/>
      <c r="AI193" s="104"/>
      <c r="AJ193" s="104"/>
      <c r="AK193" s="104"/>
      <c r="AL193" s="104"/>
      <c r="AM193" s="104"/>
      <c r="AN193" s="104"/>
      <c r="AO193" s="104"/>
      <c r="AP193" s="104"/>
      <c r="AQ193" s="104"/>
      <c r="AR193" s="104"/>
      <c r="AS193" s="104"/>
      <c r="AT193" s="104"/>
      <c r="AU193" s="104"/>
      <c r="AV193" s="104"/>
      <c r="AW193" s="104"/>
      <c r="AX193" s="104"/>
      <c r="AY193" s="104"/>
      <c r="AZ193" s="104"/>
      <c r="BA193" s="104"/>
      <c r="BB193" s="104"/>
      <c r="BC193" s="104"/>
      <c r="BD193" s="113" t="str">
        <f>C192</f>
        <v>3.NP:</v>
      </c>
      <c r="BE193" s="104"/>
      <c r="BF193" s="104"/>
      <c r="BG193" s="104"/>
      <c r="BH193" s="104"/>
      <c r="BI193" s="104"/>
      <c r="BJ193" s="104"/>
      <c r="BK193" s="104"/>
    </row>
    <row r="194" spans="1:104" x14ac:dyDescent="0.2">
      <c r="A194" s="95">
        <v>29</v>
      </c>
      <c r="B194" s="96" t="s">
        <v>152</v>
      </c>
      <c r="C194" s="97" t="s">
        <v>153</v>
      </c>
      <c r="D194" s="98" t="s">
        <v>29</v>
      </c>
      <c r="E194" s="99">
        <v>32.394199999999998</v>
      </c>
      <c r="F194" s="100"/>
      <c r="G194" s="101">
        <f>E194*F194</f>
        <v>0</v>
      </c>
      <c r="H194" s="102">
        <v>1.6999999999995901E-3</v>
      </c>
      <c r="I194" s="103">
        <f>E194*H194</f>
        <v>5.5070139999986716E-2</v>
      </c>
      <c r="J194" s="102">
        <v>0</v>
      </c>
      <c r="K194" s="103">
        <f>E194*J194</f>
        <v>0</v>
      </c>
      <c r="O194" s="94"/>
      <c r="Z194" s="104"/>
      <c r="AA194" s="104">
        <v>1</v>
      </c>
      <c r="AB194" s="104">
        <v>0</v>
      </c>
      <c r="AC194" s="104">
        <v>0</v>
      </c>
      <c r="AD194" s="104"/>
      <c r="AE194" s="104"/>
      <c r="AF194" s="104"/>
      <c r="AG194" s="104"/>
      <c r="AH194" s="104"/>
      <c r="AI194" s="104"/>
      <c r="AJ194" s="104"/>
      <c r="AK194" s="104"/>
      <c r="AL194" s="104"/>
      <c r="AM194" s="104"/>
      <c r="AN194" s="104"/>
      <c r="AO194" s="104"/>
      <c r="AP194" s="104"/>
      <c r="AQ194" s="104"/>
      <c r="AR194" s="104"/>
      <c r="AS194" s="104"/>
      <c r="AT194" s="104"/>
      <c r="AU194" s="104"/>
      <c r="AV194" s="104"/>
      <c r="AW194" s="104"/>
      <c r="AX194" s="104"/>
      <c r="AY194" s="104"/>
      <c r="AZ194" s="104"/>
      <c r="BA194" s="104"/>
      <c r="BB194" s="104"/>
      <c r="BC194" s="104"/>
      <c r="BD194" s="104"/>
      <c r="BE194" s="104"/>
      <c r="BF194" s="104"/>
      <c r="BG194" s="104"/>
      <c r="BH194" s="104"/>
      <c r="BI194" s="104"/>
      <c r="BJ194" s="104"/>
      <c r="BK194" s="104"/>
      <c r="CA194" s="104">
        <v>1</v>
      </c>
      <c r="CB194" s="104">
        <v>0</v>
      </c>
      <c r="CZ194" s="61">
        <v>2</v>
      </c>
    </row>
    <row r="195" spans="1:104" x14ac:dyDescent="0.2">
      <c r="A195" s="105"/>
      <c r="B195" s="106"/>
      <c r="C195" s="175" t="s">
        <v>154</v>
      </c>
      <c r="D195" s="176"/>
      <c r="E195" s="176"/>
      <c r="F195" s="176"/>
      <c r="G195" s="177"/>
      <c r="I195" s="107"/>
      <c r="K195" s="107"/>
      <c r="L195" s="108" t="s">
        <v>154</v>
      </c>
      <c r="O195" s="94"/>
      <c r="Z195" s="104"/>
      <c r="AA195" s="104"/>
      <c r="AB195" s="104"/>
      <c r="AC195" s="104"/>
      <c r="AD195" s="104"/>
      <c r="AE195" s="104"/>
      <c r="AF195" s="104"/>
      <c r="AG195" s="104"/>
      <c r="AH195" s="104"/>
      <c r="AI195" s="104"/>
      <c r="AJ195" s="104"/>
      <c r="AK195" s="104"/>
      <c r="AL195" s="104"/>
      <c r="AM195" s="104"/>
      <c r="AN195" s="104"/>
      <c r="AO195" s="104"/>
      <c r="AP195" s="104"/>
      <c r="AQ195" s="104"/>
      <c r="AR195" s="104"/>
      <c r="AS195" s="104"/>
      <c r="AT195" s="104"/>
      <c r="AU195" s="104"/>
      <c r="AV195" s="104"/>
      <c r="AW195" s="104"/>
      <c r="AX195" s="104"/>
      <c r="AY195" s="104"/>
      <c r="AZ195" s="104"/>
      <c r="BA195" s="104"/>
      <c r="BB195" s="104"/>
      <c r="BC195" s="104"/>
      <c r="BD195" s="104"/>
      <c r="BE195" s="104"/>
      <c r="BF195" s="104"/>
      <c r="BG195" s="104"/>
      <c r="BH195" s="104"/>
      <c r="BI195" s="104"/>
      <c r="BJ195" s="104"/>
      <c r="BK195" s="104"/>
    </row>
    <row r="196" spans="1:104" x14ac:dyDescent="0.2">
      <c r="A196" s="105"/>
      <c r="B196" s="106"/>
      <c r="C196" s="172" t="s">
        <v>46</v>
      </c>
      <c r="D196" s="173"/>
      <c r="E196" s="109">
        <v>0</v>
      </c>
      <c r="F196" s="110"/>
      <c r="G196" s="111"/>
      <c r="H196" s="112"/>
      <c r="I196" s="107"/>
      <c r="K196" s="107"/>
      <c r="M196" s="108" t="s">
        <v>46</v>
      </c>
      <c r="O196" s="94"/>
      <c r="Z196" s="104"/>
      <c r="AA196" s="104"/>
      <c r="AB196" s="104"/>
      <c r="AC196" s="104"/>
      <c r="AD196" s="104"/>
      <c r="AE196" s="104"/>
      <c r="AF196" s="104"/>
      <c r="AG196" s="104"/>
      <c r="AH196" s="104"/>
      <c r="AI196" s="104"/>
      <c r="AJ196" s="104"/>
      <c r="AK196" s="104"/>
      <c r="AL196" s="104"/>
      <c r="AM196" s="104"/>
      <c r="AN196" s="104"/>
      <c r="AO196" s="104"/>
      <c r="AP196" s="104"/>
      <c r="AQ196" s="104"/>
      <c r="AR196" s="104"/>
      <c r="AS196" s="104"/>
      <c r="AT196" s="104"/>
      <c r="AU196" s="104"/>
      <c r="AV196" s="104"/>
      <c r="AW196" s="104"/>
      <c r="AX196" s="104"/>
      <c r="AY196" s="104"/>
      <c r="AZ196" s="104"/>
      <c r="BA196" s="104"/>
      <c r="BB196" s="104"/>
      <c r="BC196" s="104"/>
      <c r="BD196" s="113" t="str">
        <f t="shared" ref="BD196:BD203" si="9">C195</f>
        <v>vč. lepidla</v>
      </c>
      <c r="BE196" s="104"/>
      <c r="BF196" s="104"/>
      <c r="BG196" s="104"/>
      <c r="BH196" s="104"/>
      <c r="BI196" s="104"/>
      <c r="BJ196" s="104"/>
      <c r="BK196" s="104"/>
    </row>
    <row r="197" spans="1:104" x14ac:dyDescent="0.2">
      <c r="A197" s="105"/>
      <c r="B197" s="106"/>
      <c r="C197" s="172" t="s">
        <v>53</v>
      </c>
      <c r="D197" s="173"/>
      <c r="E197" s="109">
        <v>6.8791000000000002</v>
      </c>
      <c r="F197" s="110"/>
      <c r="G197" s="111"/>
      <c r="H197" s="112"/>
      <c r="I197" s="107"/>
      <c r="K197" s="107"/>
      <c r="M197" s="108" t="s">
        <v>53</v>
      </c>
      <c r="O197" s="94"/>
      <c r="Z197" s="104"/>
      <c r="AA197" s="104"/>
      <c r="AB197" s="104"/>
      <c r="AC197" s="104"/>
      <c r="AD197" s="104"/>
      <c r="AE197" s="104"/>
      <c r="AF197" s="104"/>
      <c r="AG197" s="104"/>
      <c r="AH197" s="104"/>
      <c r="AI197" s="104"/>
      <c r="AJ197" s="104"/>
      <c r="AK197" s="104"/>
      <c r="AL197" s="104"/>
      <c r="AM197" s="104"/>
      <c r="AN197" s="104"/>
      <c r="AO197" s="104"/>
      <c r="AP197" s="104"/>
      <c r="AQ197" s="104"/>
      <c r="AR197" s="104"/>
      <c r="AS197" s="104"/>
      <c r="AT197" s="104"/>
      <c r="AU197" s="104"/>
      <c r="AV197" s="104"/>
      <c r="AW197" s="104"/>
      <c r="AX197" s="104"/>
      <c r="AY197" s="104"/>
      <c r="AZ197" s="104"/>
      <c r="BA197" s="104"/>
      <c r="BB197" s="104"/>
      <c r="BC197" s="104"/>
      <c r="BD197" s="113" t="str">
        <f t="shared" si="9"/>
        <v>2.NP:</v>
      </c>
      <c r="BE197" s="104"/>
      <c r="BF197" s="104"/>
      <c r="BG197" s="104"/>
      <c r="BH197" s="104"/>
      <c r="BI197" s="104"/>
      <c r="BJ197" s="104"/>
      <c r="BK197" s="104"/>
    </row>
    <row r="198" spans="1:104" x14ac:dyDescent="0.2">
      <c r="A198" s="105"/>
      <c r="B198" s="106"/>
      <c r="C198" s="172" t="s">
        <v>155</v>
      </c>
      <c r="D198" s="173"/>
      <c r="E198" s="109">
        <v>8.1</v>
      </c>
      <c r="F198" s="110"/>
      <c r="G198" s="111"/>
      <c r="H198" s="112"/>
      <c r="I198" s="107"/>
      <c r="K198" s="107"/>
      <c r="M198" s="108" t="s">
        <v>155</v>
      </c>
      <c r="O198" s="94"/>
      <c r="Z198" s="104"/>
      <c r="AA198" s="104"/>
      <c r="AB198" s="104"/>
      <c r="AC198" s="104"/>
      <c r="AD198" s="104"/>
      <c r="AE198" s="104"/>
      <c r="AF198" s="104"/>
      <c r="AG198" s="104"/>
      <c r="AH198" s="104"/>
      <c r="AI198" s="104"/>
      <c r="AJ198" s="104"/>
      <c r="AK198" s="104"/>
      <c r="AL198" s="104"/>
      <c r="AM198" s="104"/>
      <c r="AN198" s="104"/>
      <c r="AO198" s="104"/>
      <c r="AP198" s="104"/>
      <c r="AQ198" s="104"/>
      <c r="AR198" s="104"/>
      <c r="AS198" s="104"/>
      <c r="AT198" s="104"/>
      <c r="AU198" s="104"/>
      <c r="AV198" s="104"/>
      <c r="AW198" s="104"/>
      <c r="AX198" s="104"/>
      <c r="AY198" s="104"/>
      <c r="AZ198" s="104"/>
      <c r="BA198" s="104"/>
      <c r="BB198" s="104"/>
      <c r="BC198" s="104"/>
      <c r="BD198" s="113" t="str">
        <f t="shared" si="9"/>
        <v>2,05*3,47-0,625*0,375</v>
      </c>
      <c r="BE198" s="104"/>
      <c r="BF198" s="104"/>
      <c r="BG198" s="104"/>
      <c r="BH198" s="104"/>
      <c r="BI198" s="104"/>
      <c r="BJ198" s="104"/>
      <c r="BK198" s="104"/>
    </row>
    <row r="199" spans="1:104" x14ac:dyDescent="0.2">
      <c r="A199" s="105"/>
      <c r="B199" s="106"/>
      <c r="C199" s="172" t="s">
        <v>156</v>
      </c>
      <c r="D199" s="173"/>
      <c r="E199" s="109">
        <v>1.218</v>
      </c>
      <c r="F199" s="110"/>
      <c r="G199" s="111"/>
      <c r="H199" s="112"/>
      <c r="I199" s="107"/>
      <c r="K199" s="107"/>
      <c r="M199" s="108" t="s">
        <v>156</v>
      </c>
      <c r="O199" s="94"/>
      <c r="Z199" s="104"/>
      <c r="AA199" s="104"/>
      <c r="AB199" s="104"/>
      <c r="AC199" s="104"/>
      <c r="AD199" s="104"/>
      <c r="AE199" s="104"/>
      <c r="AF199" s="104"/>
      <c r="AG199" s="104"/>
      <c r="AH199" s="104"/>
      <c r="AI199" s="104"/>
      <c r="AJ199" s="104"/>
      <c r="AK199" s="104"/>
      <c r="AL199" s="104"/>
      <c r="AM199" s="104"/>
      <c r="AN199" s="104"/>
      <c r="AO199" s="104"/>
      <c r="AP199" s="104"/>
      <c r="AQ199" s="104"/>
      <c r="AR199" s="104"/>
      <c r="AS199" s="104"/>
      <c r="AT199" s="104"/>
      <c r="AU199" s="104"/>
      <c r="AV199" s="104"/>
      <c r="AW199" s="104"/>
      <c r="AX199" s="104"/>
      <c r="AY199" s="104"/>
      <c r="AZ199" s="104"/>
      <c r="BA199" s="104"/>
      <c r="BB199" s="104"/>
      <c r="BC199" s="104"/>
      <c r="BD199" s="113" t="str">
        <f t="shared" si="9"/>
        <v>2,0*(2*1,0+2,05)</v>
      </c>
      <c r="BE199" s="104"/>
      <c r="BF199" s="104"/>
      <c r="BG199" s="104"/>
      <c r="BH199" s="104"/>
      <c r="BI199" s="104"/>
      <c r="BJ199" s="104"/>
      <c r="BK199" s="104"/>
    </row>
    <row r="200" spans="1:104" x14ac:dyDescent="0.2">
      <c r="A200" s="105"/>
      <c r="B200" s="106"/>
      <c r="C200" s="172" t="s">
        <v>48</v>
      </c>
      <c r="D200" s="173"/>
      <c r="E200" s="109">
        <v>0</v>
      </c>
      <c r="F200" s="110"/>
      <c r="G200" s="111"/>
      <c r="H200" s="112"/>
      <c r="I200" s="107"/>
      <c r="K200" s="107"/>
      <c r="M200" s="108" t="s">
        <v>48</v>
      </c>
      <c r="O200" s="94"/>
      <c r="Z200" s="104"/>
      <c r="AA200" s="104"/>
      <c r="AB200" s="104"/>
      <c r="AC200" s="104"/>
      <c r="AD200" s="104"/>
      <c r="AE200" s="104"/>
      <c r="AF200" s="104"/>
      <c r="AG200" s="104"/>
      <c r="AH200" s="104"/>
      <c r="AI200" s="104"/>
      <c r="AJ200" s="104"/>
      <c r="AK200" s="104"/>
      <c r="AL200" s="104"/>
      <c r="AM200" s="104"/>
      <c r="AN200" s="104"/>
      <c r="AO200" s="104"/>
      <c r="AP200" s="104"/>
      <c r="AQ200" s="104"/>
      <c r="AR200" s="104"/>
      <c r="AS200" s="104"/>
      <c r="AT200" s="104"/>
      <c r="AU200" s="104"/>
      <c r="AV200" s="104"/>
      <c r="AW200" s="104"/>
      <c r="AX200" s="104"/>
      <c r="AY200" s="104"/>
      <c r="AZ200" s="104"/>
      <c r="BA200" s="104"/>
      <c r="BB200" s="104"/>
      <c r="BC200" s="104"/>
      <c r="BD200" s="113" t="str">
        <f t="shared" si="9"/>
        <v>0,2*(2*2,47+2,05-0,9)</v>
      </c>
      <c r="BE200" s="104"/>
      <c r="BF200" s="104"/>
      <c r="BG200" s="104"/>
      <c r="BH200" s="104"/>
      <c r="BI200" s="104"/>
      <c r="BJ200" s="104"/>
      <c r="BK200" s="104"/>
    </row>
    <row r="201" spans="1:104" x14ac:dyDescent="0.2">
      <c r="A201" s="105"/>
      <c r="B201" s="106"/>
      <c r="C201" s="172" t="s">
        <v>53</v>
      </c>
      <c r="D201" s="173"/>
      <c r="E201" s="109">
        <v>6.8791000000000002</v>
      </c>
      <c r="F201" s="110"/>
      <c r="G201" s="111"/>
      <c r="H201" s="112"/>
      <c r="I201" s="107"/>
      <c r="K201" s="107"/>
      <c r="M201" s="108" t="s">
        <v>53</v>
      </c>
      <c r="O201" s="94"/>
      <c r="Z201" s="104"/>
      <c r="AA201" s="104"/>
      <c r="AB201" s="104"/>
      <c r="AC201" s="104"/>
      <c r="AD201" s="104"/>
      <c r="AE201" s="104"/>
      <c r="AF201" s="104"/>
      <c r="AG201" s="104"/>
      <c r="AH201" s="104"/>
      <c r="AI201" s="104"/>
      <c r="AJ201" s="104"/>
      <c r="AK201" s="104"/>
      <c r="AL201" s="104"/>
      <c r="AM201" s="104"/>
      <c r="AN201" s="104"/>
      <c r="AO201" s="104"/>
      <c r="AP201" s="104"/>
      <c r="AQ201" s="104"/>
      <c r="AR201" s="104"/>
      <c r="AS201" s="104"/>
      <c r="AT201" s="104"/>
      <c r="AU201" s="104"/>
      <c r="AV201" s="104"/>
      <c r="AW201" s="104"/>
      <c r="AX201" s="104"/>
      <c r="AY201" s="104"/>
      <c r="AZ201" s="104"/>
      <c r="BA201" s="104"/>
      <c r="BB201" s="104"/>
      <c r="BC201" s="104"/>
      <c r="BD201" s="113" t="str">
        <f t="shared" si="9"/>
        <v>3.NP:</v>
      </c>
      <c r="BE201" s="104"/>
      <c r="BF201" s="104"/>
      <c r="BG201" s="104"/>
      <c r="BH201" s="104"/>
      <c r="BI201" s="104"/>
      <c r="BJ201" s="104"/>
      <c r="BK201" s="104"/>
    </row>
    <row r="202" spans="1:104" x14ac:dyDescent="0.2">
      <c r="A202" s="105"/>
      <c r="B202" s="106"/>
      <c r="C202" s="172" t="s">
        <v>155</v>
      </c>
      <c r="D202" s="173"/>
      <c r="E202" s="109">
        <v>8.1</v>
      </c>
      <c r="F202" s="110"/>
      <c r="G202" s="111"/>
      <c r="H202" s="112"/>
      <c r="I202" s="107"/>
      <c r="K202" s="107"/>
      <c r="M202" s="108" t="s">
        <v>155</v>
      </c>
      <c r="O202" s="94"/>
      <c r="Z202" s="104"/>
      <c r="AA202" s="104"/>
      <c r="AB202" s="104"/>
      <c r="AC202" s="104"/>
      <c r="AD202" s="104"/>
      <c r="AE202" s="104"/>
      <c r="AF202" s="104"/>
      <c r="AG202" s="104"/>
      <c r="AH202" s="104"/>
      <c r="AI202" s="104"/>
      <c r="AJ202" s="104"/>
      <c r="AK202" s="104"/>
      <c r="AL202" s="104"/>
      <c r="AM202" s="104"/>
      <c r="AN202" s="104"/>
      <c r="AO202" s="104"/>
      <c r="AP202" s="104"/>
      <c r="AQ202" s="104"/>
      <c r="AR202" s="104"/>
      <c r="AS202" s="104"/>
      <c r="AT202" s="104"/>
      <c r="AU202" s="104"/>
      <c r="AV202" s="104"/>
      <c r="AW202" s="104"/>
      <c r="AX202" s="104"/>
      <c r="AY202" s="104"/>
      <c r="AZ202" s="104"/>
      <c r="BA202" s="104"/>
      <c r="BB202" s="104"/>
      <c r="BC202" s="104"/>
      <c r="BD202" s="113" t="str">
        <f t="shared" si="9"/>
        <v>2,05*3,47-0,625*0,375</v>
      </c>
      <c r="BE202" s="104"/>
      <c r="BF202" s="104"/>
      <c r="BG202" s="104"/>
      <c r="BH202" s="104"/>
      <c r="BI202" s="104"/>
      <c r="BJ202" s="104"/>
      <c r="BK202" s="104"/>
    </row>
    <row r="203" spans="1:104" x14ac:dyDescent="0.2">
      <c r="A203" s="105"/>
      <c r="B203" s="106"/>
      <c r="C203" s="172" t="s">
        <v>156</v>
      </c>
      <c r="D203" s="173"/>
      <c r="E203" s="109">
        <v>1.218</v>
      </c>
      <c r="F203" s="110"/>
      <c r="G203" s="111"/>
      <c r="H203" s="112"/>
      <c r="I203" s="107"/>
      <c r="K203" s="107"/>
      <c r="M203" s="108" t="s">
        <v>156</v>
      </c>
      <c r="O203" s="94"/>
      <c r="Z203" s="104"/>
      <c r="AA203" s="104"/>
      <c r="AB203" s="104"/>
      <c r="AC203" s="104"/>
      <c r="AD203" s="104"/>
      <c r="AE203" s="104"/>
      <c r="AF203" s="104"/>
      <c r="AG203" s="104"/>
      <c r="AH203" s="104"/>
      <c r="AI203" s="104"/>
      <c r="AJ203" s="104"/>
      <c r="AK203" s="104"/>
      <c r="AL203" s="104"/>
      <c r="AM203" s="104"/>
      <c r="AN203" s="104"/>
      <c r="AO203" s="104"/>
      <c r="AP203" s="104"/>
      <c r="AQ203" s="104"/>
      <c r="AR203" s="104"/>
      <c r="AS203" s="104"/>
      <c r="AT203" s="104"/>
      <c r="AU203" s="104"/>
      <c r="AV203" s="104"/>
      <c r="AW203" s="104"/>
      <c r="AX203" s="104"/>
      <c r="AY203" s="104"/>
      <c r="AZ203" s="104"/>
      <c r="BA203" s="104"/>
      <c r="BB203" s="104"/>
      <c r="BC203" s="104"/>
      <c r="BD203" s="113" t="str">
        <f t="shared" si="9"/>
        <v>2,0*(2*1,0+2,05)</v>
      </c>
      <c r="BE203" s="104"/>
      <c r="BF203" s="104"/>
      <c r="BG203" s="104"/>
      <c r="BH203" s="104"/>
      <c r="BI203" s="104"/>
      <c r="BJ203" s="104"/>
      <c r="BK203" s="104"/>
    </row>
    <row r="204" spans="1:104" x14ac:dyDescent="0.2">
      <c r="A204" s="95">
        <v>30</v>
      </c>
      <c r="B204" s="96" t="s">
        <v>157</v>
      </c>
      <c r="C204" s="97" t="s">
        <v>158</v>
      </c>
      <c r="D204" s="98" t="s">
        <v>146</v>
      </c>
      <c r="E204" s="99">
        <v>0.129611739999969</v>
      </c>
      <c r="F204" s="100"/>
      <c r="G204" s="101">
        <f>E204*F204</f>
        <v>0</v>
      </c>
      <c r="H204" s="102">
        <v>0</v>
      </c>
      <c r="I204" s="103">
        <f>E204*H204</f>
        <v>0</v>
      </c>
      <c r="J204" s="102"/>
      <c r="K204" s="103">
        <f>E204*J204</f>
        <v>0</v>
      </c>
      <c r="O204" s="94"/>
      <c r="Z204" s="104"/>
      <c r="AA204" s="104">
        <v>7</v>
      </c>
      <c r="AB204" s="104">
        <v>1001</v>
      </c>
      <c r="AC204" s="104">
        <v>5</v>
      </c>
      <c r="AD204" s="104"/>
      <c r="AE204" s="104"/>
      <c r="AF204" s="104"/>
      <c r="AG204" s="104"/>
      <c r="AH204" s="104"/>
      <c r="AI204" s="104"/>
      <c r="AJ204" s="104"/>
      <c r="AK204" s="104"/>
      <c r="AL204" s="104"/>
      <c r="AM204" s="104"/>
      <c r="AN204" s="104"/>
      <c r="AO204" s="104"/>
      <c r="AP204" s="104"/>
      <c r="AQ204" s="104"/>
      <c r="AR204" s="104"/>
      <c r="AS204" s="104"/>
      <c r="AT204" s="104"/>
      <c r="AU204" s="104"/>
      <c r="AV204" s="104"/>
      <c r="AW204" s="104"/>
      <c r="AX204" s="104"/>
      <c r="AY204" s="104"/>
      <c r="AZ204" s="104"/>
      <c r="BA204" s="104"/>
      <c r="BB204" s="104"/>
      <c r="BC204" s="104"/>
      <c r="BD204" s="104"/>
      <c r="BE204" s="104"/>
      <c r="BF204" s="104"/>
      <c r="BG204" s="104"/>
      <c r="BH204" s="104"/>
      <c r="BI204" s="104"/>
      <c r="BJ204" s="104"/>
      <c r="BK204" s="104"/>
      <c r="CA204" s="104">
        <v>7</v>
      </c>
      <c r="CB204" s="104">
        <v>1001</v>
      </c>
      <c r="CZ204" s="61">
        <v>2</v>
      </c>
    </row>
    <row r="205" spans="1:104" x14ac:dyDescent="0.2">
      <c r="A205" s="114" t="s">
        <v>30</v>
      </c>
      <c r="B205" s="115" t="s">
        <v>147</v>
      </c>
      <c r="C205" s="116" t="s">
        <v>148</v>
      </c>
      <c r="D205" s="117"/>
      <c r="E205" s="118"/>
      <c r="F205" s="118"/>
      <c r="G205" s="119">
        <f>SUM(G188:G204)</f>
        <v>0</v>
      </c>
      <c r="H205" s="120"/>
      <c r="I205" s="121">
        <f>SUM(I188:I204)</f>
        <v>0.12961173999996875</v>
      </c>
      <c r="J205" s="122"/>
      <c r="K205" s="121">
        <f>SUM(K188:K204)</f>
        <v>0</v>
      </c>
      <c r="O205" s="94"/>
      <c r="X205" s="123">
        <f>K205</f>
        <v>0</v>
      </c>
      <c r="Y205" s="123">
        <f>I205</f>
        <v>0.12961173999996875</v>
      </c>
      <c r="Z205" s="124">
        <f>G205</f>
        <v>0</v>
      </c>
      <c r="AA205" s="104"/>
      <c r="AB205" s="104"/>
      <c r="AC205" s="104"/>
      <c r="AD205" s="104"/>
      <c r="AE205" s="104"/>
      <c r="AF205" s="104"/>
      <c r="AG205" s="104"/>
      <c r="AH205" s="104"/>
      <c r="AI205" s="104"/>
      <c r="AJ205" s="104"/>
      <c r="AK205" s="104"/>
      <c r="AL205" s="104"/>
      <c r="AM205" s="104"/>
      <c r="AN205" s="104"/>
      <c r="AO205" s="104"/>
      <c r="AP205" s="104"/>
      <c r="AQ205" s="104"/>
      <c r="AR205" s="104"/>
      <c r="AS205" s="104"/>
      <c r="AT205" s="104"/>
      <c r="AU205" s="104"/>
      <c r="AV205" s="104"/>
      <c r="AW205" s="104"/>
      <c r="AX205" s="104"/>
      <c r="AY205" s="104"/>
      <c r="AZ205" s="104"/>
      <c r="BA205" s="125"/>
      <c r="BB205" s="125"/>
      <c r="BC205" s="125"/>
      <c r="BD205" s="125"/>
      <c r="BE205" s="125"/>
      <c r="BF205" s="125"/>
      <c r="BG205" s="104"/>
      <c r="BH205" s="104"/>
      <c r="BI205" s="104"/>
      <c r="BJ205" s="104"/>
      <c r="BK205" s="104"/>
    </row>
    <row r="206" spans="1:104" ht="14.25" customHeight="1" x14ac:dyDescent="0.2">
      <c r="A206" s="86" t="s">
        <v>27</v>
      </c>
      <c r="B206" s="87" t="s">
        <v>159</v>
      </c>
      <c r="C206" s="88" t="s">
        <v>160</v>
      </c>
      <c r="D206" s="89"/>
      <c r="E206" s="90"/>
      <c r="F206" s="90"/>
      <c r="G206" s="91"/>
      <c r="H206" s="92"/>
      <c r="I206" s="93"/>
      <c r="J206" s="92"/>
      <c r="K206" s="93"/>
      <c r="O206" s="94"/>
    </row>
    <row r="207" spans="1:104" x14ac:dyDescent="0.2">
      <c r="A207" s="95">
        <v>31</v>
      </c>
      <c r="B207" s="96" t="s">
        <v>161</v>
      </c>
      <c r="C207" s="97" t="s">
        <v>162</v>
      </c>
      <c r="D207" s="98" t="s">
        <v>100</v>
      </c>
      <c r="E207" s="99">
        <v>2</v>
      </c>
      <c r="F207" s="100"/>
      <c r="G207" s="101">
        <f>E207*F207</f>
        <v>0</v>
      </c>
      <c r="H207" s="102">
        <v>0</v>
      </c>
      <c r="I207" s="103">
        <f>E207*H207</f>
        <v>0</v>
      </c>
      <c r="J207" s="102">
        <v>-2.7559999999993999E-2</v>
      </c>
      <c r="K207" s="103">
        <f>E207*J207</f>
        <v>-5.5119999999987998E-2</v>
      </c>
      <c r="O207" s="94"/>
      <c r="Z207" s="104"/>
      <c r="AA207" s="104">
        <v>1</v>
      </c>
      <c r="AB207" s="104">
        <v>7</v>
      </c>
      <c r="AC207" s="104">
        <v>7</v>
      </c>
      <c r="AD207" s="104"/>
      <c r="AE207" s="104"/>
      <c r="AF207" s="104"/>
      <c r="AG207" s="104"/>
      <c r="AH207" s="104"/>
      <c r="AI207" s="104"/>
      <c r="AJ207" s="104"/>
      <c r="AK207" s="104"/>
      <c r="AL207" s="104"/>
      <c r="AM207" s="104"/>
      <c r="AN207" s="104"/>
      <c r="AO207" s="104"/>
      <c r="AP207" s="104"/>
      <c r="AQ207" s="104"/>
      <c r="AR207" s="104"/>
      <c r="AS207" s="104"/>
      <c r="AT207" s="104"/>
      <c r="AU207" s="104"/>
      <c r="AV207" s="104"/>
      <c r="AW207" s="104"/>
      <c r="AX207" s="104"/>
      <c r="AY207" s="104"/>
      <c r="AZ207" s="104"/>
      <c r="BA207" s="104"/>
      <c r="BB207" s="104"/>
      <c r="BC207" s="104"/>
      <c r="BD207" s="104"/>
      <c r="BE207" s="104"/>
      <c r="BF207" s="104"/>
      <c r="BG207" s="104"/>
      <c r="BH207" s="104"/>
      <c r="BI207" s="104"/>
      <c r="BJ207" s="104"/>
      <c r="BK207" s="104"/>
      <c r="CA207" s="104">
        <v>1</v>
      </c>
      <c r="CB207" s="104">
        <v>7</v>
      </c>
      <c r="CZ207" s="61">
        <v>2</v>
      </c>
    </row>
    <row r="208" spans="1:104" x14ac:dyDescent="0.2">
      <c r="A208" s="105"/>
      <c r="B208" s="106"/>
      <c r="C208" s="172" t="s">
        <v>46</v>
      </c>
      <c r="D208" s="173"/>
      <c r="E208" s="109">
        <v>0</v>
      </c>
      <c r="F208" s="110"/>
      <c r="G208" s="111"/>
      <c r="H208" s="112"/>
      <c r="I208" s="107"/>
      <c r="K208" s="107"/>
      <c r="M208" s="108" t="s">
        <v>46</v>
      </c>
      <c r="O208" s="94"/>
      <c r="Z208" s="104"/>
      <c r="AA208" s="104"/>
      <c r="AB208" s="104"/>
      <c r="AC208" s="104"/>
      <c r="AD208" s="104"/>
      <c r="AE208" s="104"/>
      <c r="AF208" s="104"/>
      <c r="AG208" s="104"/>
      <c r="AH208" s="104"/>
      <c r="AI208" s="104"/>
      <c r="AJ208" s="104"/>
      <c r="AK208" s="104"/>
      <c r="AL208" s="104"/>
      <c r="AM208" s="104"/>
      <c r="AN208" s="104"/>
      <c r="AO208" s="104"/>
      <c r="AP208" s="104"/>
      <c r="AQ208" s="104"/>
      <c r="AR208" s="104"/>
      <c r="AS208" s="104"/>
      <c r="AT208" s="104"/>
      <c r="AU208" s="104"/>
      <c r="AV208" s="104"/>
      <c r="AW208" s="104"/>
      <c r="AX208" s="104"/>
      <c r="AY208" s="104"/>
      <c r="AZ208" s="104"/>
      <c r="BA208" s="104"/>
      <c r="BB208" s="104"/>
      <c r="BC208" s="104"/>
      <c r="BD208" s="113" t="str">
        <f>C207</f>
        <v>Demontáž vpusti</v>
      </c>
      <c r="BE208" s="104"/>
      <c r="BF208" s="104"/>
      <c r="BG208" s="104"/>
      <c r="BH208" s="104"/>
      <c r="BI208" s="104"/>
      <c r="BJ208" s="104"/>
      <c r="BK208" s="104"/>
    </row>
    <row r="209" spans="1:104" x14ac:dyDescent="0.2">
      <c r="A209" s="105"/>
      <c r="B209" s="106"/>
      <c r="C209" s="172" t="s">
        <v>28</v>
      </c>
      <c r="D209" s="173"/>
      <c r="E209" s="109">
        <v>1</v>
      </c>
      <c r="F209" s="110"/>
      <c r="G209" s="111"/>
      <c r="H209" s="112"/>
      <c r="I209" s="107"/>
      <c r="K209" s="107"/>
      <c r="M209" s="108">
        <v>1</v>
      </c>
      <c r="O209" s="94"/>
      <c r="Z209" s="104"/>
      <c r="AA209" s="104"/>
      <c r="AB209" s="104"/>
      <c r="AC209" s="104"/>
      <c r="AD209" s="104"/>
      <c r="AE209" s="104"/>
      <c r="AF209" s="104"/>
      <c r="AG209" s="104"/>
      <c r="AH209" s="104"/>
      <c r="AI209" s="104"/>
      <c r="AJ209" s="104"/>
      <c r="AK209" s="104"/>
      <c r="AL209" s="104"/>
      <c r="AM209" s="104"/>
      <c r="AN209" s="104"/>
      <c r="AO209" s="104"/>
      <c r="AP209" s="104"/>
      <c r="AQ209" s="104"/>
      <c r="AR209" s="104"/>
      <c r="AS209" s="104"/>
      <c r="AT209" s="104"/>
      <c r="AU209" s="104"/>
      <c r="AV209" s="104"/>
      <c r="AW209" s="104"/>
      <c r="AX209" s="104"/>
      <c r="AY209" s="104"/>
      <c r="AZ209" s="104"/>
      <c r="BA209" s="104"/>
      <c r="BB209" s="104"/>
      <c r="BC209" s="104"/>
      <c r="BD209" s="113" t="str">
        <f>C208</f>
        <v>2.NP:</v>
      </c>
      <c r="BE209" s="104"/>
      <c r="BF209" s="104"/>
      <c r="BG209" s="104"/>
      <c r="BH209" s="104"/>
      <c r="BI209" s="104"/>
      <c r="BJ209" s="104"/>
      <c r="BK209" s="104"/>
    </row>
    <row r="210" spans="1:104" x14ac:dyDescent="0.2">
      <c r="A210" s="105"/>
      <c r="B210" s="106"/>
      <c r="C210" s="172" t="s">
        <v>48</v>
      </c>
      <c r="D210" s="173"/>
      <c r="E210" s="109">
        <v>0</v>
      </c>
      <c r="F210" s="110"/>
      <c r="G210" s="111"/>
      <c r="H210" s="112"/>
      <c r="I210" s="107"/>
      <c r="K210" s="107"/>
      <c r="M210" s="108" t="s">
        <v>48</v>
      </c>
      <c r="O210" s="94"/>
      <c r="Z210" s="104"/>
      <c r="AA210" s="104"/>
      <c r="AB210" s="104"/>
      <c r="AC210" s="104"/>
      <c r="AD210" s="104"/>
      <c r="AE210" s="104"/>
      <c r="AF210" s="104"/>
      <c r="AG210" s="104"/>
      <c r="AH210" s="104"/>
      <c r="AI210" s="104"/>
      <c r="AJ210" s="104"/>
      <c r="AK210" s="104"/>
      <c r="AL210" s="104"/>
      <c r="AM210" s="104"/>
      <c r="AN210" s="104"/>
      <c r="AO210" s="104"/>
      <c r="AP210" s="104"/>
      <c r="AQ210" s="104"/>
      <c r="AR210" s="104"/>
      <c r="AS210" s="104"/>
      <c r="AT210" s="104"/>
      <c r="AU210" s="104"/>
      <c r="AV210" s="104"/>
      <c r="AW210" s="104"/>
      <c r="AX210" s="104"/>
      <c r="AY210" s="104"/>
      <c r="AZ210" s="104"/>
      <c r="BA210" s="104"/>
      <c r="BB210" s="104"/>
      <c r="BC210" s="104"/>
      <c r="BD210" s="113" t="str">
        <f>C209</f>
        <v>1</v>
      </c>
      <c r="BE210" s="104"/>
      <c r="BF210" s="104"/>
      <c r="BG210" s="104"/>
      <c r="BH210" s="104"/>
      <c r="BI210" s="104"/>
      <c r="BJ210" s="104"/>
      <c r="BK210" s="104"/>
    </row>
    <row r="211" spans="1:104" x14ac:dyDescent="0.2">
      <c r="A211" s="105"/>
      <c r="B211" s="106"/>
      <c r="C211" s="172" t="s">
        <v>28</v>
      </c>
      <c r="D211" s="173"/>
      <c r="E211" s="109">
        <v>1</v>
      </c>
      <c r="F211" s="110"/>
      <c r="G211" s="111"/>
      <c r="H211" s="112"/>
      <c r="I211" s="107"/>
      <c r="K211" s="107"/>
      <c r="M211" s="108">
        <v>1</v>
      </c>
      <c r="O211" s="94"/>
      <c r="Z211" s="104"/>
      <c r="AA211" s="104"/>
      <c r="AB211" s="104"/>
      <c r="AC211" s="104"/>
      <c r="AD211" s="104"/>
      <c r="AE211" s="104"/>
      <c r="AF211" s="104"/>
      <c r="AG211" s="104"/>
      <c r="AH211" s="104"/>
      <c r="AI211" s="104"/>
      <c r="AJ211" s="104"/>
      <c r="AK211" s="104"/>
      <c r="AL211" s="104"/>
      <c r="AM211" s="104"/>
      <c r="AN211" s="104"/>
      <c r="AO211" s="104"/>
      <c r="AP211" s="104"/>
      <c r="AQ211" s="104"/>
      <c r="AR211" s="104"/>
      <c r="AS211" s="104"/>
      <c r="AT211" s="104"/>
      <c r="AU211" s="104"/>
      <c r="AV211" s="104"/>
      <c r="AW211" s="104"/>
      <c r="AX211" s="104"/>
      <c r="AY211" s="104"/>
      <c r="AZ211" s="104"/>
      <c r="BA211" s="104"/>
      <c r="BB211" s="104"/>
      <c r="BC211" s="104"/>
      <c r="BD211" s="113" t="str">
        <f>C210</f>
        <v>3.NP:</v>
      </c>
      <c r="BE211" s="104"/>
      <c r="BF211" s="104"/>
      <c r="BG211" s="104"/>
      <c r="BH211" s="104"/>
      <c r="BI211" s="104"/>
      <c r="BJ211" s="104"/>
      <c r="BK211" s="104"/>
    </row>
    <row r="212" spans="1:104" x14ac:dyDescent="0.2">
      <c r="A212" s="95">
        <v>32</v>
      </c>
      <c r="B212" s="96" t="s">
        <v>163</v>
      </c>
      <c r="C212" s="97" t="s">
        <v>164</v>
      </c>
      <c r="D212" s="98" t="s">
        <v>100</v>
      </c>
      <c r="E212" s="99">
        <v>0</v>
      </c>
      <c r="F212" s="100"/>
      <c r="G212" s="101">
        <f>E212*F212</f>
        <v>0</v>
      </c>
      <c r="H212" s="102">
        <v>7.4699999999978698E-3</v>
      </c>
      <c r="I212" s="103">
        <f>E212*H212</f>
        <v>0</v>
      </c>
      <c r="J212" s="102">
        <v>0</v>
      </c>
      <c r="K212" s="103">
        <f>E212*J212</f>
        <v>0</v>
      </c>
      <c r="O212" s="94"/>
      <c r="Z212" s="104"/>
      <c r="AA212" s="104">
        <v>1</v>
      </c>
      <c r="AB212" s="104">
        <v>7</v>
      </c>
      <c r="AC212" s="104">
        <v>7</v>
      </c>
      <c r="AD212" s="104"/>
      <c r="AE212" s="104"/>
      <c r="AF212" s="104"/>
      <c r="AG212" s="104"/>
      <c r="AH212" s="104"/>
      <c r="AI212" s="104"/>
      <c r="AJ212" s="104"/>
      <c r="AK212" s="104"/>
      <c r="AL212" s="104"/>
      <c r="AM212" s="104"/>
      <c r="AN212" s="104"/>
      <c r="AO212" s="104"/>
      <c r="AP212" s="104"/>
      <c r="AQ212" s="104"/>
      <c r="AR212" s="104"/>
      <c r="AS212" s="104"/>
      <c r="AT212" s="104"/>
      <c r="AU212" s="104"/>
      <c r="AV212" s="104"/>
      <c r="AW212" s="104"/>
      <c r="AX212" s="104"/>
      <c r="AY212" s="104"/>
      <c r="AZ212" s="104"/>
      <c r="BA212" s="104"/>
      <c r="BB212" s="104"/>
      <c r="BC212" s="104"/>
      <c r="BD212" s="104"/>
      <c r="BE212" s="104"/>
      <c r="BF212" s="104"/>
      <c r="BG212" s="104"/>
      <c r="BH212" s="104"/>
      <c r="BI212" s="104"/>
      <c r="BJ212" s="104"/>
      <c r="BK212" s="104"/>
      <c r="CA212" s="104">
        <v>1</v>
      </c>
      <c r="CB212" s="104">
        <v>7</v>
      </c>
      <c r="CZ212" s="61">
        <v>2</v>
      </c>
    </row>
    <row r="213" spans="1:104" x14ac:dyDescent="0.2">
      <c r="A213" s="105"/>
      <c r="B213" s="106"/>
      <c r="C213" s="172" t="s">
        <v>46</v>
      </c>
      <c r="D213" s="173"/>
      <c r="E213" s="109">
        <v>0</v>
      </c>
      <c r="F213" s="110"/>
      <c r="G213" s="111"/>
      <c r="H213" s="112"/>
      <c r="I213" s="107"/>
      <c r="K213" s="107"/>
      <c r="M213" s="108" t="s">
        <v>46</v>
      </c>
      <c r="O213" s="94"/>
      <c r="Z213" s="104"/>
      <c r="AA213" s="104"/>
      <c r="AB213" s="104"/>
      <c r="AC213" s="104"/>
      <c r="AD213" s="104"/>
      <c r="AE213" s="104"/>
      <c r="AF213" s="104"/>
      <c r="AG213" s="104"/>
      <c r="AH213" s="104"/>
      <c r="AI213" s="104"/>
      <c r="AJ213" s="104"/>
      <c r="AK213" s="104"/>
      <c r="AL213" s="104"/>
      <c r="AM213" s="104"/>
      <c r="AN213" s="104"/>
      <c r="AO213" s="104"/>
      <c r="AP213" s="104"/>
      <c r="AQ213" s="104"/>
      <c r="AR213" s="104"/>
      <c r="AS213" s="104"/>
      <c r="AT213" s="104"/>
      <c r="AU213" s="104"/>
      <c r="AV213" s="104"/>
      <c r="AW213" s="104"/>
      <c r="AX213" s="104"/>
      <c r="AY213" s="104"/>
      <c r="AZ213" s="104"/>
      <c r="BA213" s="104"/>
      <c r="BB213" s="104"/>
      <c r="BC213" s="104"/>
      <c r="BD213" s="113" t="str">
        <f>C212</f>
        <v>Vpusť podlahová s nerez mřížkou dl. 1100 mm</v>
      </c>
      <c r="BE213" s="104"/>
      <c r="BF213" s="104"/>
      <c r="BG213" s="104"/>
      <c r="BH213" s="104"/>
      <c r="BI213" s="104"/>
      <c r="BJ213" s="104"/>
      <c r="BK213" s="104"/>
    </row>
    <row r="214" spans="1:104" x14ac:dyDescent="0.2">
      <c r="A214" s="105"/>
      <c r="B214" s="106"/>
      <c r="C214" s="172" t="s">
        <v>28</v>
      </c>
      <c r="D214" s="173"/>
      <c r="E214" s="109">
        <v>0</v>
      </c>
      <c r="F214" s="110"/>
      <c r="G214" s="111"/>
      <c r="H214" s="112"/>
      <c r="I214" s="107"/>
      <c r="K214" s="107"/>
      <c r="M214" s="108">
        <v>1</v>
      </c>
      <c r="O214" s="94"/>
      <c r="Z214" s="104"/>
      <c r="AA214" s="104"/>
      <c r="AB214" s="104"/>
      <c r="AC214" s="104"/>
      <c r="AD214" s="104"/>
      <c r="AE214" s="104"/>
      <c r="AF214" s="104"/>
      <c r="AG214" s="104"/>
      <c r="AH214" s="104"/>
      <c r="AI214" s="104"/>
      <c r="AJ214" s="104"/>
      <c r="AK214" s="104"/>
      <c r="AL214" s="104"/>
      <c r="AM214" s="104"/>
      <c r="AN214" s="104"/>
      <c r="AO214" s="104"/>
      <c r="AP214" s="104"/>
      <c r="AQ214" s="104"/>
      <c r="AR214" s="104"/>
      <c r="AS214" s="104"/>
      <c r="AT214" s="104"/>
      <c r="AU214" s="104"/>
      <c r="AV214" s="104"/>
      <c r="AW214" s="104"/>
      <c r="AX214" s="104"/>
      <c r="AY214" s="104"/>
      <c r="AZ214" s="104"/>
      <c r="BA214" s="104"/>
      <c r="BB214" s="104"/>
      <c r="BC214" s="104"/>
      <c r="BD214" s="113" t="str">
        <f>C213</f>
        <v>2.NP:</v>
      </c>
      <c r="BE214" s="104"/>
      <c r="BF214" s="104"/>
      <c r="BG214" s="104"/>
      <c r="BH214" s="104"/>
      <c r="BI214" s="104"/>
      <c r="BJ214" s="104"/>
      <c r="BK214" s="104"/>
    </row>
    <row r="215" spans="1:104" x14ac:dyDescent="0.2">
      <c r="A215" s="105"/>
      <c r="B215" s="106"/>
      <c r="C215" s="172" t="s">
        <v>48</v>
      </c>
      <c r="D215" s="173"/>
      <c r="E215" s="109">
        <v>0</v>
      </c>
      <c r="F215" s="110"/>
      <c r="G215" s="111"/>
      <c r="H215" s="112"/>
      <c r="I215" s="107"/>
      <c r="K215" s="107"/>
      <c r="M215" s="108" t="s">
        <v>48</v>
      </c>
      <c r="O215" s="94"/>
      <c r="Z215" s="104"/>
      <c r="AA215" s="104"/>
      <c r="AB215" s="104"/>
      <c r="AC215" s="104"/>
      <c r="AD215" s="104"/>
      <c r="AE215" s="104"/>
      <c r="AF215" s="104"/>
      <c r="AG215" s="104"/>
      <c r="AH215" s="104"/>
      <c r="AI215" s="104"/>
      <c r="AJ215" s="104"/>
      <c r="AK215" s="104"/>
      <c r="AL215" s="104"/>
      <c r="AM215" s="104"/>
      <c r="AN215" s="104"/>
      <c r="AO215" s="104"/>
      <c r="AP215" s="104"/>
      <c r="AQ215" s="104"/>
      <c r="AR215" s="104"/>
      <c r="AS215" s="104"/>
      <c r="AT215" s="104"/>
      <c r="AU215" s="104"/>
      <c r="AV215" s="104"/>
      <c r="AW215" s="104"/>
      <c r="AX215" s="104"/>
      <c r="AY215" s="104"/>
      <c r="AZ215" s="104"/>
      <c r="BA215" s="104"/>
      <c r="BB215" s="104"/>
      <c r="BC215" s="104"/>
      <c r="BD215" s="113" t="str">
        <f>C214</f>
        <v>1</v>
      </c>
      <c r="BE215" s="104"/>
      <c r="BF215" s="104"/>
      <c r="BG215" s="104"/>
      <c r="BH215" s="104"/>
      <c r="BI215" s="104"/>
      <c r="BJ215" s="104"/>
      <c r="BK215" s="104"/>
    </row>
    <row r="216" spans="1:104" x14ac:dyDescent="0.2">
      <c r="A216" s="105"/>
      <c r="B216" s="106"/>
      <c r="C216" s="172" t="s">
        <v>28</v>
      </c>
      <c r="D216" s="173"/>
      <c r="E216" s="109">
        <v>0</v>
      </c>
      <c r="F216" s="110"/>
      <c r="G216" s="111"/>
      <c r="H216" s="112"/>
      <c r="I216" s="107"/>
      <c r="K216" s="107"/>
      <c r="M216" s="108">
        <v>1</v>
      </c>
      <c r="O216" s="94"/>
      <c r="Z216" s="104"/>
      <c r="AA216" s="104"/>
      <c r="AB216" s="104"/>
      <c r="AC216" s="104"/>
      <c r="AD216" s="104"/>
      <c r="AE216" s="104"/>
      <c r="AF216" s="104"/>
      <c r="AG216" s="104"/>
      <c r="AH216" s="104"/>
      <c r="AI216" s="104"/>
      <c r="AJ216" s="104"/>
      <c r="AK216" s="104"/>
      <c r="AL216" s="104"/>
      <c r="AM216" s="104"/>
      <c r="AN216" s="104"/>
      <c r="AO216" s="104"/>
      <c r="AP216" s="104"/>
      <c r="AQ216" s="104"/>
      <c r="AR216" s="104"/>
      <c r="AS216" s="104"/>
      <c r="AT216" s="104"/>
      <c r="AU216" s="104"/>
      <c r="AV216" s="104"/>
      <c r="AW216" s="104"/>
      <c r="AX216" s="104"/>
      <c r="AY216" s="104"/>
      <c r="AZ216" s="104"/>
      <c r="BA216" s="104"/>
      <c r="BB216" s="104"/>
      <c r="BC216" s="104"/>
      <c r="BD216" s="113" t="str">
        <f>C215</f>
        <v>3.NP:</v>
      </c>
      <c r="BE216" s="104"/>
      <c r="BF216" s="104"/>
      <c r="BG216" s="104"/>
      <c r="BH216" s="104"/>
      <c r="BI216" s="104"/>
      <c r="BJ216" s="104"/>
      <c r="BK216" s="104"/>
    </row>
    <row r="217" spans="1:104" x14ac:dyDescent="0.2">
      <c r="A217" s="95">
        <v>33</v>
      </c>
      <c r="B217" s="96" t="s">
        <v>165</v>
      </c>
      <c r="C217" s="97" t="s">
        <v>166</v>
      </c>
      <c r="D217" s="98" t="s">
        <v>146</v>
      </c>
      <c r="E217" s="99">
        <v>1.49399999999957E-2</v>
      </c>
      <c r="F217" s="100"/>
      <c r="G217" s="101">
        <f>E217*F217</f>
        <v>0</v>
      </c>
      <c r="H217" s="102">
        <v>0</v>
      </c>
      <c r="I217" s="103">
        <f>E217*H217</f>
        <v>0</v>
      </c>
      <c r="J217" s="102"/>
      <c r="K217" s="103">
        <f>E217*J217</f>
        <v>0</v>
      </c>
      <c r="O217" s="94"/>
      <c r="Z217" s="104"/>
      <c r="AA217" s="104">
        <v>7</v>
      </c>
      <c r="AB217" s="104">
        <v>1001</v>
      </c>
      <c r="AC217" s="104">
        <v>5</v>
      </c>
      <c r="AD217" s="104"/>
      <c r="AE217" s="104"/>
      <c r="AF217" s="104"/>
      <c r="AG217" s="104"/>
      <c r="AH217" s="104"/>
      <c r="AI217" s="104"/>
      <c r="AJ217" s="104"/>
      <c r="AK217" s="104"/>
      <c r="AL217" s="104"/>
      <c r="AM217" s="104"/>
      <c r="AN217" s="104"/>
      <c r="AO217" s="104"/>
      <c r="AP217" s="104"/>
      <c r="AQ217" s="104"/>
      <c r="AR217" s="104"/>
      <c r="AS217" s="104"/>
      <c r="AT217" s="104"/>
      <c r="AU217" s="104"/>
      <c r="AV217" s="104"/>
      <c r="AW217" s="104"/>
      <c r="AX217" s="104"/>
      <c r="AY217" s="104"/>
      <c r="AZ217" s="104"/>
      <c r="BA217" s="104"/>
      <c r="BB217" s="104"/>
      <c r="BC217" s="104"/>
      <c r="BD217" s="104"/>
      <c r="BE217" s="104"/>
      <c r="BF217" s="104"/>
      <c r="BG217" s="104"/>
      <c r="BH217" s="104"/>
      <c r="BI217" s="104"/>
      <c r="BJ217" s="104"/>
      <c r="BK217" s="104"/>
      <c r="CA217" s="104">
        <v>7</v>
      </c>
      <c r="CB217" s="104">
        <v>1001</v>
      </c>
      <c r="CZ217" s="61">
        <v>2</v>
      </c>
    </row>
    <row r="218" spans="1:104" x14ac:dyDescent="0.2">
      <c r="A218" s="114" t="s">
        <v>30</v>
      </c>
      <c r="B218" s="115" t="s">
        <v>159</v>
      </c>
      <c r="C218" s="116" t="s">
        <v>160</v>
      </c>
      <c r="D218" s="117"/>
      <c r="E218" s="118"/>
      <c r="F218" s="118"/>
      <c r="G218" s="119">
        <f>SUM(G206:G217)</f>
        <v>0</v>
      </c>
      <c r="H218" s="120"/>
      <c r="I218" s="121">
        <f>SUM(I206:I217)</f>
        <v>0</v>
      </c>
      <c r="J218" s="122"/>
      <c r="K218" s="121">
        <f>SUM(K206:K217)</f>
        <v>-5.5119999999987998E-2</v>
      </c>
      <c r="O218" s="94"/>
      <c r="X218" s="123">
        <f>K218</f>
        <v>-5.5119999999987998E-2</v>
      </c>
      <c r="Y218" s="123">
        <f>I218</f>
        <v>0</v>
      </c>
      <c r="Z218" s="124">
        <f>G218</f>
        <v>0</v>
      </c>
      <c r="AA218" s="104"/>
      <c r="AB218" s="104"/>
      <c r="AC218" s="104"/>
      <c r="AD218" s="104"/>
      <c r="AE218" s="104"/>
      <c r="AF218" s="104"/>
      <c r="AG218" s="104"/>
      <c r="AH218" s="104"/>
      <c r="AI218" s="104"/>
      <c r="AJ218" s="104"/>
      <c r="AK218" s="104"/>
      <c r="AL218" s="104"/>
      <c r="AM218" s="104"/>
      <c r="AN218" s="104"/>
      <c r="AO218" s="104"/>
      <c r="AP218" s="104"/>
      <c r="AQ218" s="104"/>
      <c r="AR218" s="104"/>
      <c r="AS218" s="104"/>
      <c r="AT218" s="104"/>
      <c r="AU218" s="104"/>
      <c r="AV218" s="104"/>
      <c r="AW218" s="104"/>
      <c r="AX218" s="104"/>
      <c r="AY218" s="104"/>
      <c r="AZ218" s="104"/>
      <c r="BA218" s="125"/>
      <c r="BB218" s="125"/>
      <c r="BC218" s="125"/>
      <c r="BD218" s="125"/>
      <c r="BE218" s="125"/>
      <c r="BF218" s="125"/>
      <c r="BG218" s="104"/>
      <c r="BH218" s="104"/>
      <c r="BI218" s="104"/>
      <c r="BJ218" s="104"/>
      <c r="BK218" s="104"/>
    </row>
    <row r="219" spans="1:104" ht="14.25" customHeight="1" x14ac:dyDescent="0.2">
      <c r="A219" s="86" t="s">
        <v>27</v>
      </c>
      <c r="B219" s="87" t="s">
        <v>167</v>
      </c>
      <c r="C219" s="88" t="s">
        <v>168</v>
      </c>
      <c r="D219" s="89"/>
      <c r="E219" s="90"/>
      <c r="F219" s="90"/>
      <c r="G219" s="91"/>
      <c r="H219" s="92"/>
      <c r="I219" s="93"/>
      <c r="J219" s="92"/>
      <c r="K219" s="93"/>
      <c r="O219" s="94"/>
    </row>
    <row r="220" spans="1:104" x14ac:dyDescent="0.2">
      <c r="A220" s="95">
        <v>34</v>
      </c>
      <c r="B220" s="96" t="s">
        <v>169</v>
      </c>
      <c r="C220" s="97" t="s">
        <v>170</v>
      </c>
      <c r="D220" s="98" t="s">
        <v>29</v>
      </c>
      <c r="E220" s="99">
        <v>2</v>
      </c>
      <c r="F220" s="100"/>
      <c r="G220" s="101">
        <f>E220*F220</f>
        <v>0</v>
      </c>
      <c r="H220" s="102">
        <v>0</v>
      </c>
      <c r="I220" s="103">
        <f>E220*H220</f>
        <v>0</v>
      </c>
      <c r="J220" s="102">
        <v>0</v>
      </c>
      <c r="K220" s="103">
        <f>E220*J220</f>
        <v>0</v>
      </c>
      <c r="O220" s="94"/>
      <c r="Z220" s="104"/>
      <c r="AA220" s="104">
        <v>1</v>
      </c>
      <c r="AB220" s="104">
        <v>7</v>
      </c>
      <c r="AC220" s="104">
        <v>7</v>
      </c>
      <c r="AD220" s="104"/>
      <c r="AE220" s="104"/>
      <c r="AF220" s="104"/>
      <c r="AG220" s="104"/>
      <c r="AH220" s="104"/>
      <c r="AI220" s="104"/>
      <c r="AJ220" s="104"/>
      <c r="AK220" s="104"/>
      <c r="AL220" s="104"/>
      <c r="AM220" s="104"/>
      <c r="AN220" s="104"/>
      <c r="AO220" s="104"/>
      <c r="AP220" s="104"/>
      <c r="AQ220" s="104"/>
      <c r="AR220" s="104"/>
      <c r="AS220" s="104"/>
      <c r="AT220" s="104"/>
      <c r="AU220" s="104"/>
      <c r="AV220" s="104"/>
      <c r="AW220" s="104"/>
      <c r="AX220" s="104"/>
      <c r="AY220" s="104"/>
      <c r="AZ220" s="104"/>
      <c r="BA220" s="104"/>
      <c r="BB220" s="104"/>
      <c r="BC220" s="104"/>
      <c r="BD220" s="104"/>
      <c r="BE220" s="104"/>
      <c r="BF220" s="104"/>
      <c r="BG220" s="104"/>
      <c r="BH220" s="104"/>
      <c r="BI220" s="104"/>
      <c r="BJ220" s="104"/>
      <c r="BK220" s="104"/>
      <c r="CA220" s="104">
        <v>1</v>
      </c>
      <c r="CB220" s="104">
        <v>7</v>
      </c>
      <c r="CZ220" s="61">
        <v>2</v>
      </c>
    </row>
    <row r="221" spans="1:104" x14ac:dyDescent="0.2">
      <c r="A221" s="105"/>
      <c r="B221" s="106"/>
      <c r="C221" s="172" t="s">
        <v>46</v>
      </c>
      <c r="D221" s="173"/>
      <c r="E221" s="109">
        <v>0</v>
      </c>
      <c r="F221" s="110"/>
      <c r="G221" s="111"/>
      <c r="H221" s="112"/>
      <c r="I221" s="107"/>
      <c r="K221" s="107"/>
      <c r="M221" s="108" t="s">
        <v>46</v>
      </c>
      <c r="O221" s="94"/>
      <c r="Z221" s="104"/>
      <c r="AA221" s="104"/>
      <c r="AB221" s="104"/>
      <c r="AC221" s="104"/>
      <c r="AD221" s="104"/>
      <c r="AE221" s="104"/>
      <c r="AF221" s="104"/>
      <c r="AG221" s="104"/>
      <c r="AH221" s="104"/>
      <c r="AI221" s="104"/>
      <c r="AJ221" s="104"/>
      <c r="AK221" s="104"/>
      <c r="AL221" s="104"/>
      <c r="AM221" s="104"/>
      <c r="AN221" s="104"/>
      <c r="AO221" s="104"/>
      <c r="AP221" s="104"/>
      <c r="AQ221" s="104"/>
      <c r="AR221" s="104"/>
      <c r="AS221" s="104"/>
      <c r="AT221" s="104"/>
      <c r="AU221" s="104"/>
      <c r="AV221" s="104"/>
      <c r="AW221" s="104"/>
      <c r="AX221" s="104"/>
      <c r="AY221" s="104"/>
      <c r="AZ221" s="104"/>
      <c r="BA221" s="104"/>
      <c r="BB221" s="104"/>
      <c r="BC221" s="104"/>
      <c r="BD221" s="113" t="str">
        <f>C220</f>
        <v>Montáž dveří tesařských jednokřídlových</v>
      </c>
      <c r="BE221" s="104"/>
      <c r="BF221" s="104"/>
      <c r="BG221" s="104"/>
      <c r="BH221" s="104"/>
      <c r="BI221" s="104"/>
      <c r="BJ221" s="104"/>
      <c r="BK221" s="104"/>
    </row>
    <row r="222" spans="1:104" x14ac:dyDescent="0.2">
      <c r="A222" s="105"/>
      <c r="B222" s="106"/>
      <c r="C222" s="172" t="s">
        <v>28</v>
      </c>
      <c r="D222" s="173"/>
      <c r="E222" s="109">
        <v>1</v>
      </c>
      <c r="F222" s="110"/>
      <c r="G222" s="111"/>
      <c r="H222" s="112"/>
      <c r="I222" s="107"/>
      <c r="K222" s="107"/>
      <c r="M222" s="108">
        <v>1</v>
      </c>
      <c r="O222" s="94"/>
      <c r="Z222" s="104"/>
      <c r="AA222" s="104"/>
      <c r="AB222" s="104"/>
      <c r="AC222" s="104"/>
      <c r="AD222" s="104"/>
      <c r="AE222" s="104"/>
      <c r="AF222" s="104"/>
      <c r="AG222" s="104"/>
      <c r="AH222" s="104"/>
      <c r="AI222" s="104"/>
      <c r="AJ222" s="104"/>
      <c r="AK222" s="104"/>
      <c r="AL222" s="104"/>
      <c r="AM222" s="104"/>
      <c r="AN222" s="104"/>
      <c r="AO222" s="104"/>
      <c r="AP222" s="104"/>
      <c r="AQ222" s="104"/>
      <c r="AR222" s="104"/>
      <c r="AS222" s="104"/>
      <c r="AT222" s="104"/>
      <c r="AU222" s="104"/>
      <c r="AV222" s="104"/>
      <c r="AW222" s="104"/>
      <c r="AX222" s="104"/>
      <c r="AY222" s="104"/>
      <c r="AZ222" s="104"/>
      <c r="BA222" s="104"/>
      <c r="BB222" s="104"/>
      <c r="BC222" s="104"/>
      <c r="BD222" s="113" t="str">
        <f>C221</f>
        <v>2.NP:</v>
      </c>
      <c r="BE222" s="104"/>
      <c r="BF222" s="104"/>
      <c r="BG222" s="104"/>
      <c r="BH222" s="104"/>
      <c r="BI222" s="104"/>
      <c r="BJ222" s="104"/>
      <c r="BK222" s="104"/>
    </row>
    <row r="223" spans="1:104" x14ac:dyDescent="0.2">
      <c r="A223" s="105"/>
      <c r="B223" s="106"/>
      <c r="C223" s="172" t="s">
        <v>48</v>
      </c>
      <c r="D223" s="173"/>
      <c r="E223" s="109">
        <v>0</v>
      </c>
      <c r="F223" s="110"/>
      <c r="G223" s="111"/>
      <c r="H223" s="112"/>
      <c r="I223" s="107"/>
      <c r="K223" s="107"/>
      <c r="M223" s="108" t="s">
        <v>48</v>
      </c>
      <c r="O223" s="94"/>
      <c r="Z223" s="104"/>
      <c r="AA223" s="104"/>
      <c r="AB223" s="104"/>
      <c r="AC223" s="104"/>
      <c r="AD223" s="104"/>
      <c r="AE223" s="104"/>
      <c r="AF223" s="104"/>
      <c r="AG223" s="104"/>
      <c r="AH223" s="104"/>
      <c r="AI223" s="104"/>
      <c r="AJ223" s="104"/>
      <c r="AK223" s="104"/>
      <c r="AL223" s="104"/>
      <c r="AM223" s="104"/>
      <c r="AN223" s="104"/>
      <c r="AO223" s="104"/>
      <c r="AP223" s="104"/>
      <c r="AQ223" s="104"/>
      <c r="AR223" s="104"/>
      <c r="AS223" s="104"/>
      <c r="AT223" s="104"/>
      <c r="AU223" s="104"/>
      <c r="AV223" s="104"/>
      <c r="AW223" s="104"/>
      <c r="AX223" s="104"/>
      <c r="AY223" s="104"/>
      <c r="AZ223" s="104"/>
      <c r="BA223" s="104"/>
      <c r="BB223" s="104"/>
      <c r="BC223" s="104"/>
      <c r="BD223" s="113" t="str">
        <f>C222</f>
        <v>1</v>
      </c>
      <c r="BE223" s="104"/>
      <c r="BF223" s="104"/>
      <c r="BG223" s="104"/>
      <c r="BH223" s="104"/>
      <c r="BI223" s="104"/>
      <c r="BJ223" s="104"/>
      <c r="BK223" s="104"/>
    </row>
    <row r="224" spans="1:104" x14ac:dyDescent="0.2">
      <c r="A224" s="105"/>
      <c r="B224" s="106"/>
      <c r="C224" s="172" t="s">
        <v>28</v>
      </c>
      <c r="D224" s="173"/>
      <c r="E224" s="109">
        <v>1</v>
      </c>
      <c r="F224" s="110"/>
      <c r="G224" s="111"/>
      <c r="H224" s="112"/>
      <c r="I224" s="107"/>
      <c r="K224" s="107"/>
      <c r="M224" s="108">
        <v>1</v>
      </c>
      <c r="O224" s="94"/>
      <c r="Z224" s="104"/>
      <c r="AA224" s="104"/>
      <c r="AB224" s="104"/>
      <c r="AC224" s="104"/>
      <c r="AD224" s="104"/>
      <c r="AE224" s="104"/>
      <c r="AF224" s="104"/>
      <c r="AG224" s="104"/>
      <c r="AH224" s="104"/>
      <c r="AI224" s="104"/>
      <c r="AJ224" s="104"/>
      <c r="AK224" s="104"/>
      <c r="AL224" s="104"/>
      <c r="AM224" s="104"/>
      <c r="AN224" s="104"/>
      <c r="AO224" s="104"/>
      <c r="AP224" s="104"/>
      <c r="AQ224" s="104"/>
      <c r="AR224" s="104"/>
      <c r="AS224" s="104"/>
      <c r="AT224" s="104"/>
      <c r="AU224" s="104"/>
      <c r="AV224" s="104"/>
      <c r="AW224" s="104"/>
      <c r="AX224" s="104"/>
      <c r="AY224" s="104"/>
      <c r="AZ224" s="104"/>
      <c r="BA224" s="104"/>
      <c r="BB224" s="104"/>
      <c r="BC224" s="104"/>
      <c r="BD224" s="113" t="str">
        <f>C223</f>
        <v>3.NP:</v>
      </c>
      <c r="BE224" s="104"/>
      <c r="BF224" s="104"/>
      <c r="BG224" s="104"/>
      <c r="BH224" s="104"/>
      <c r="BI224" s="104"/>
      <c r="BJ224" s="104"/>
      <c r="BK224" s="104"/>
    </row>
    <row r="225" spans="1:104" x14ac:dyDescent="0.2">
      <c r="A225" s="114" t="s">
        <v>30</v>
      </c>
      <c r="B225" s="115" t="s">
        <v>167</v>
      </c>
      <c r="C225" s="116" t="s">
        <v>168</v>
      </c>
      <c r="D225" s="117"/>
      <c r="E225" s="118"/>
      <c r="F225" s="118"/>
      <c r="G225" s="119">
        <f>SUM(G219:G224)</f>
        <v>0</v>
      </c>
      <c r="H225" s="120"/>
      <c r="I225" s="121">
        <f>SUM(I219:I224)</f>
        <v>0</v>
      </c>
      <c r="J225" s="122"/>
      <c r="K225" s="121">
        <f>SUM(K219:K224)</f>
        <v>0</v>
      </c>
      <c r="O225" s="94"/>
      <c r="X225" s="123">
        <f>K225</f>
        <v>0</v>
      </c>
      <c r="Y225" s="123">
        <f>I225</f>
        <v>0</v>
      </c>
      <c r="Z225" s="124">
        <f>G225</f>
        <v>0</v>
      </c>
      <c r="AA225" s="104"/>
      <c r="AB225" s="104"/>
      <c r="AC225" s="104"/>
      <c r="AD225" s="104"/>
      <c r="AE225" s="104"/>
      <c r="AF225" s="104"/>
      <c r="AG225" s="104"/>
      <c r="AH225" s="104"/>
      <c r="AI225" s="104"/>
      <c r="AJ225" s="104"/>
      <c r="AK225" s="104"/>
      <c r="AL225" s="104"/>
      <c r="AM225" s="104"/>
      <c r="AN225" s="104"/>
      <c r="AO225" s="104"/>
      <c r="AP225" s="104"/>
      <c r="AQ225" s="104"/>
      <c r="AR225" s="104"/>
      <c r="AS225" s="104"/>
      <c r="AT225" s="104"/>
      <c r="AU225" s="104"/>
      <c r="AV225" s="104"/>
      <c r="AW225" s="104"/>
      <c r="AX225" s="104"/>
      <c r="AY225" s="104"/>
      <c r="AZ225" s="104"/>
      <c r="BA225" s="125"/>
      <c r="BB225" s="125"/>
      <c r="BC225" s="125"/>
      <c r="BD225" s="125"/>
      <c r="BE225" s="125"/>
      <c r="BF225" s="125"/>
      <c r="BG225" s="104"/>
      <c r="BH225" s="104"/>
      <c r="BI225" s="104"/>
      <c r="BJ225" s="104"/>
      <c r="BK225" s="104"/>
    </row>
    <row r="226" spans="1:104" ht="14.25" customHeight="1" x14ac:dyDescent="0.2">
      <c r="A226" s="86" t="s">
        <v>27</v>
      </c>
      <c r="B226" s="87" t="s">
        <v>171</v>
      </c>
      <c r="C226" s="88" t="s">
        <v>172</v>
      </c>
      <c r="D226" s="89"/>
      <c r="E226" s="90"/>
      <c r="F226" s="90"/>
      <c r="G226" s="91"/>
      <c r="H226" s="92"/>
      <c r="I226" s="93"/>
      <c r="J226" s="92"/>
      <c r="K226" s="93"/>
      <c r="O226" s="94"/>
    </row>
    <row r="227" spans="1:104" x14ac:dyDescent="0.2">
      <c r="A227" s="95">
        <v>35</v>
      </c>
      <c r="B227" s="96" t="s">
        <v>173</v>
      </c>
      <c r="C227" s="97" t="s">
        <v>174</v>
      </c>
      <c r="D227" s="98" t="s">
        <v>56</v>
      </c>
      <c r="E227" s="99">
        <v>2.5950000000000002</v>
      </c>
      <c r="F227" s="100"/>
      <c r="G227" s="101">
        <f>E227*F227</f>
        <v>0</v>
      </c>
      <c r="H227" s="102">
        <v>3.9999999999984499E-5</v>
      </c>
      <c r="I227" s="103">
        <f>E227*H227</f>
        <v>1.0379999999995978E-4</v>
      </c>
      <c r="J227" s="102">
        <v>0</v>
      </c>
      <c r="K227" s="103">
        <f>E227*J227</f>
        <v>0</v>
      </c>
      <c r="O227" s="94"/>
      <c r="Z227" s="104"/>
      <c r="AA227" s="104">
        <v>1</v>
      </c>
      <c r="AB227" s="104">
        <v>7</v>
      </c>
      <c r="AC227" s="104">
        <v>7</v>
      </c>
      <c r="AD227" s="104"/>
      <c r="AE227" s="104"/>
      <c r="AF227" s="104"/>
      <c r="AG227" s="104"/>
      <c r="AH227" s="104"/>
      <c r="AI227" s="104"/>
      <c r="AJ227" s="104"/>
      <c r="AK227" s="104"/>
      <c r="AL227" s="104"/>
      <c r="AM227" s="104"/>
      <c r="AN227" s="104"/>
      <c r="AO227" s="104"/>
      <c r="AP227" s="104"/>
      <c r="AQ227" s="104"/>
      <c r="AR227" s="104"/>
      <c r="AS227" s="104"/>
      <c r="AT227" s="104"/>
      <c r="AU227" s="104"/>
      <c r="AV227" s="104"/>
      <c r="AW227" s="104"/>
      <c r="AX227" s="104"/>
      <c r="AY227" s="104"/>
      <c r="AZ227" s="104"/>
      <c r="BA227" s="104"/>
      <c r="BB227" s="104"/>
      <c r="BC227" s="104"/>
      <c r="BD227" s="104"/>
      <c r="BE227" s="104"/>
      <c r="BF227" s="104"/>
      <c r="BG227" s="104"/>
      <c r="BH227" s="104"/>
      <c r="BI227" s="104"/>
      <c r="BJ227" s="104"/>
      <c r="BK227" s="104"/>
      <c r="CA227" s="104">
        <v>1</v>
      </c>
      <c r="CB227" s="104">
        <v>7</v>
      </c>
      <c r="CZ227" s="61">
        <v>2</v>
      </c>
    </row>
    <row r="228" spans="1:104" x14ac:dyDescent="0.2">
      <c r="A228" s="105"/>
      <c r="B228" s="106"/>
      <c r="C228" s="172" t="s">
        <v>44</v>
      </c>
      <c r="D228" s="173"/>
      <c r="E228" s="109">
        <v>0</v>
      </c>
      <c r="F228" s="110"/>
      <c r="G228" s="111"/>
      <c r="H228" s="112"/>
      <c r="I228" s="107"/>
      <c r="K228" s="107"/>
      <c r="M228" s="108" t="s">
        <v>44</v>
      </c>
      <c r="O228" s="94"/>
      <c r="Z228" s="104"/>
      <c r="AA228" s="104"/>
      <c r="AB228" s="104"/>
      <c r="AC228" s="104"/>
      <c r="AD228" s="104"/>
      <c r="AE228" s="104"/>
      <c r="AF228" s="104"/>
      <c r="AG228" s="104"/>
      <c r="AH228" s="104"/>
      <c r="AI228" s="104"/>
      <c r="AJ228" s="104"/>
      <c r="AK228" s="104"/>
      <c r="AL228" s="104"/>
      <c r="AM228" s="104"/>
      <c r="AN228" s="104"/>
      <c r="AO228" s="104"/>
      <c r="AP228" s="104"/>
      <c r="AQ228" s="104"/>
      <c r="AR228" s="104"/>
      <c r="AS228" s="104"/>
      <c r="AT228" s="104"/>
      <c r="AU228" s="104"/>
      <c r="AV228" s="104"/>
      <c r="AW228" s="104"/>
      <c r="AX228" s="104"/>
      <c r="AY228" s="104"/>
      <c r="AZ228" s="104"/>
      <c r="BA228" s="104"/>
      <c r="BB228" s="104"/>
      <c r="BC228" s="104"/>
      <c r="BD228" s="113" t="str">
        <f>C227</f>
        <v>Spára podlaha - stěna, silikonem</v>
      </c>
      <c r="BE228" s="104"/>
      <c r="BF228" s="104"/>
      <c r="BG228" s="104"/>
      <c r="BH228" s="104"/>
      <c r="BI228" s="104"/>
      <c r="BJ228" s="104"/>
      <c r="BK228" s="104"/>
    </row>
    <row r="229" spans="1:104" x14ac:dyDescent="0.2">
      <c r="A229" s="105"/>
      <c r="B229" s="106"/>
      <c r="C229" s="172" t="s">
        <v>175</v>
      </c>
      <c r="D229" s="173"/>
      <c r="E229" s="109">
        <v>1</v>
      </c>
      <c r="F229" s="110"/>
      <c r="G229" s="111"/>
      <c r="H229" s="112"/>
      <c r="I229" s="107"/>
      <c r="K229" s="107"/>
      <c r="M229" s="108" t="s">
        <v>175</v>
      </c>
      <c r="O229" s="94"/>
      <c r="Z229" s="104"/>
      <c r="AA229" s="104"/>
      <c r="AB229" s="104"/>
      <c r="AC229" s="104"/>
      <c r="AD229" s="104"/>
      <c r="AE229" s="104"/>
      <c r="AF229" s="104"/>
      <c r="AG229" s="104"/>
      <c r="AH229" s="104"/>
      <c r="AI229" s="104"/>
      <c r="AJ229" s="104"/>
      <c r="AK229" s="104"/>
      <c r="AL229" s="104"/>
      <c r="AM229" s="104"/>
      <c r="AN229" s="104"/>
      <c r="AO229" s="104"/>
      <c r="AP229" s="104"/>
      <c r="AQ229" s="104"/>
      <c r="AR229" s="104"/>
      <c r="AS229" s="104"/>
      <c r="AT229" s="104"/>
      <c r="AU229" s="104"/>
      <c r="AV229" s="104"/>
      <c r="AW229" s="104"/>
      <c r="AX229" s="104"/>
      <c r="AY229" s="104"/>
      <c r="AZ229" s="104"/>
      <c r="BA229" s="104"/>
      <c r="BB229" s="104"/>
      <c r="BC229" s="104"/>
      <c r="BD229" s="113" t="str">
        <f>C228</f>
        <v>1.NP:</v>
      </c>
      <c r="BE229" s="104"/>
      <c r="BF229" s="104"/>
      <c r="BG229" s="104"/>
      <c r="BH229" s="104"/>
      <c r="BI229" s="104"/>
      <c r="BJ229" s="104"/>
      <c r="BK229" s="104"/>
    </row>
    <row r="230" spans="1:104" x14ac:dyDescent="0.2">
      <c r="A230" s="105"/>
      <c r="B230" s="106"/>
      <c r="C230" s="172" t="s">
        <v>49</v>
      </c>
      <c r="D230" s="173"/>
      <c r="E230" s="109">
        <v>0</v>
      </c>
      <c r="F230" s="110"/>
      <c r="G230" s="111"/>
      <c r="H230" s="112"/>
      <c r="I230" s="107"/>
      <c r="K230" s="107"/>
      <c r="M230" s="108" t="s">
        <v>49</v>
      </c>
      <c r="O230" s="94"/>
      <c r="Z230" s="104"/>
      <c r="AA230" s="104"/>
      <c r="AB230" s="104"/>
      <c r="AC230" s="104"/>
      <c r="AD230" s="104"/>
      <c r="AE230" s="104"/>
      <c r="AF230" s="104"/>
      <c r="AG230" s="104"/>
      <c r="AH230" s="104"/>
      <c r="AI230" s="104"/>
      <c r="AJ230" s="104"/>
      <c r="AK230" s="104"/>
      <c r="AL230" s="104"/>
      <c r="AM230" s="104"/>
      <c r="AN230" s="104"/>
      <c r="AO230" s="104"/>
      <c r="AP230" s="104"/>
      <c r="AQ230" s="104"/>
      <c r="AR230" s="104"/>
      <c r="AS230" s="104"/>
      <c r="AT230" s="104"/>
      <c r="AU230" s="104"/>
      <c r="AV230" s="104"/>
      <c r="AW230" s="104"/>
      <c r="AX230" s="104"/>
      <c r="AY230" s="104"/>
      <c r="AZ230" s="104"/>
      <c r="BA230" s="104"/>
      <c r="BB230" s="104"/>
      <c r="BC230" s="104"/>
      <c r="BD230" s="113" t="str">
        <f>C229</f>
        <v>0,625+2*0,075+0,225</v>
      </c>
      <c r="BE230" s="104"/>
      <c r="BF230" s="104"/>
      <c r="BG230" s="104"/>
      <c r="BH230" s="104"/>
      <c r="BI230" s="104"/>
      <c r="BJ230" s="104"/>
      <c r="BK230" s="104"/>
    </row>
    <row r="231" spans="1:104" x14ac:dyDescent="0.2">
      <c r="A231" s="105"/>
      <c r="B231" s="106"/>
      <c r="C231" s="172" t="s">
        <v>176</v>
      </c>
      <c r="D231" s="173"/>
      <c r="E231" s="109">
        <v>1.595</v>
      </c>
      <c r="F231" s="110"/>
      <c r="G231" s="111"/>
      <c r="H231" s="112"/>
      <c r="I231" s="107"/>
      <c r="K231" s="107"/>
      <c r="M231" s="108" t="s">
        <v>176</v>
      </c>
      <c r="O231" s="94"/>
      <c r="Z231" s="104"/>
      <c r="AA231" s="104"/>
      <c r="AB231" s="104"/>
      <c r="AC231" s="104"/>
      <c r="AD231" s="104"/>
      <c r="AE231" s="104"/>
      <c r="AF231" s="104"/>
      <c r="AG231" s="104"/>
      <c r="AH231" s="104"/>
      <c r="AI231" s="104"/>
      <c r="AJ231" s="104"/>
      <c r="AK231" s="104"/>
      <c r="AL231" s="104"/>
      <c r="AM231" s="104"/>
      <c r="AN231" s="104"/>
      <c r="AO231" s="104"/>
      <c r="AP231" s="104"/>
      <c r="AQ231" s="104"/>
      <c r="AR231" s="104"/>
      <c r="AS231" s="104"/>
      <c r="AT231" s="104"/>
      <c r="AU231" s="104"/>
      <c r="AV231" s="104"/>
      <c r="AW231" s="104"/>
      <c r="AX231" s="104"/>
      <c r="AY231" s="104"/>
      <c r="AZ231" s="104"/>
      <c r="BA231" s="104"/>
      <c r="BB231" s="104"/>
      <c r="BC231" s="104"/>
      <c r="BD231" s="113" t="str">
        <f>C230</f>
        <v>4.NP:</v>
      </c>
      <c r="BE231" s="104"/>
      <c r="BF231" s="104"/>
      <c r="BG231" s="104"/>
      <c r="BH231" s="104"/>
      <c r="BI231" s="104"/>
      <c r="BJ231" s="104"/>
      <c r="BK231" s="104"/>
    </row>
    <row r="232" spans="1:104" ht="22.5" x14ac:dyDescent="0.2">
      <c r="A232" s="95">
        <v>36</v>
      </c>
      <c r="B232" s="96" t="s">
        <v>177</v>
      </c>
      <c r="C232" s="97" t="s">
        <v>178</v>
      </c>
      <c r="D232" s="98" t="s">
        <v>29</v>
      </c>
      <c r="E232" s="99">
        <v>13.7583</v>
      </c>
      <c r="F232" s="100"/>
      <c r="G232" s="101">
        <f>E232*F232</f>
        <v>0</v>
      </c>
      <c r="H232" s="102">
        <v>9.7300000000046794E-3</v>
      </c>
      <c r="I232" s="103">
        <f>E232*H232</f>
        <v>0.13386825900006438</v>
      </c>
      <c r="J232" s="102">
        <v>0</v>
      </c>
      <c r="K232" s="103">
        <f>E232*J232</f>
        <v>0</v>
      </c>
      <c r="O232" s="94"/>
      <c r="Z232" s="104"/>
      <c r="AA232" s="104">
        <v>2</v>
      </c>
      <c r="AB232" s="104">
        <v>7</v>
      </c>
      <c r="AC232" s="104">
        <v>7</v>
      </c>
      <c r="AD232" s="104"/>
      <c r="AE232" s="104"/>
      <c r="AF232" s="104"/>
      <c r="AG232" s="104"/>
      <c r="AH232" s="104"/>
      <c r="AI232" s="104"/>
      <c r="AJ232" s="104"/>
      <c r="AK232" s="104"/>
      <c r="AL232" s="104"/>
      <c r="AM232" s="104"/>
      <c r="AN232" s="104"/>
      <c r="AO232" s="104"/>
      <c r="AP232" s="104"/>
      <c r="AQ232" s="104"/>
      <c r="AR232" s="104"/>
      <c r="AS232" s="104"/>
      <c r="AT232" s="104"/>
      <c r="AU232" s="104"/>
      <c r="AV232" s="104"/>
      <c r="AW232" s="104"/>
      <c r="AX232" s="104"/>
      <c r="AY232" s="104"/>
      <c r="AZ232" s="104"/>
      <c r="BA232" s="104"/>
      <c r="BB232" s="104"/>
      <c r="BC232" s="104"/>
      <c r="BD232" s="104"/>
      <c r="BE232" s="104"/>
      <c r="BF232" s="104"/>
      <c r="BG232" s="104"/>
      <c r="BH232" s="104"/>
      <c r="BI232" s="104"/>
      <c r="BJ232" s="104"/>
      <c r="BK232" s="104"/>
      <c r="CA232" s="104">
        <v>2</v>
      </c>
      <c r="CB232" s="104">
        <v>7</v>
      </c>
      <c r="CZ232" s="61">
        <v>2</v>
      </c>
    </row>
    <row r="233" spans="1:104" ht="25.5" x14ac:dyDescent="0.2">
      <c r="A233" s="105"/>
      <c r="B233" s="106"/>
      <c r="C233" s="172" t="s">
        <v>46</v>
      </c>
      <c r="D233" s="173"/>
      <c r="E233" s="109">
        <v>0</v>
      </c>
      <c r="F233" s="110"/>
      <c r="G233" s="111"/>
      <c r="H233" s="112"/>
      <c r="I233" s="107"/>
      <c r="K233" s="107"/>
      <c r="M233" s="108" t="s">
        <v>46</v>
      </c>
      <c r="O233" s="94"/>
      <c r="Z233" s="104"/>
      <c r="AA233" s="104"/>
      <c r="AB233" s="104"/>
      <c r="AC233" s="104"/>
      <c r="AD233" s="104"/>
      <c r="AE233" s="104"/>
      <c r="AF233" s="104"/>
      <c r="AG233" s="104"/>
      <c r="AH233" s="104"/>
      <c r="AI233" s="104"/>
      <c r="AJ233" s="104"/>
      <c r="AK233" s="104"/>
      <c r="AL233" s="104"/>
      <c r="AM233" s="104"/>
      <c r="AN233" s="104"/>
      <c r="AO233" s="104"/>
      <c r="AP233" s="104"/>
      <c r="AQ233" s="104"/>
      <c r="AR233" s="104"/>
      <c r="AS233" s="104"/>
      <c r="AT233" s="104"/>
      <c r="AU233" s="104"/>
      <c r="AV233" s="104"/>
      <c r="AW233" s="104"/>
      <c r="AX233" s="104"/>
      <c r="AY233" s="104"/>
      <c r="AZ233" s="104"/>
      <c r="BA233" s="104"/>
      <c r="BB233" s="104"/>
      <c r="BC233" s="104"/>
      <c r="BD233" s="113" t="str">
        <f>C232</f>
        <v>Dlažba z dlaždic keramických 20 x 20 cm do tmele, dlažba ve specifikaci</v>
      </c>
      <c r="BE233" s="104"/>
      <c r="BF233" s="104"/>
      <c r="BG233" s="104"/>
      <c r="BH233" s="104"/>
      <c r="BI233" s="104"/>
      <c r="BJ233" s="104"/>
      <c r="BK233" s="104"/>
    </row>
    <row r="234" spans="1:104" x14ac:dyDescent="0.2">
      <c r="A234" s="105"/>
      <c r="B234" s="106"/>
      <c r="C234" s="172" t="s">
        <v>53</v>
      </c>
      <c r="D234" s="173"/>
      <c r="E234" s="109">
        <v>6.8791000000000002</v>
      </c>
      <c r="F234" s="110"/>
      <c r="G234" s="111"/>
      <c r="H234" s="112"/>
      <c r="I234" s="107"/>
      <c r="K234" s="107"/>
      <c r="M234" s="108" t="s">
        <v>53</v>
      </c>
      <c r="O234" s="94"/>
      <c r="Z234" s="104"/>
      <c r="AA234" s="104"/>
      <c r="AB234" s="104"/>
      <c r="AC234" s="104"/>
      <c r="AD234" s="104"/>
      <c r="AE234" s="104"/>
      <c r="AF234" s="104"/>
      <c r="AG234" s="104"/>
      <c r="AH234" s="104"/>
      <c r="AI234" s="104"/>
      <c r="AJ234" s="104"/>
      <c r="AK234" s="104"/>
      <c r="AL234" s="104"/>
      <c r="AM234" s="104"/>
      <c r="AN234" s="104"/>
      <c r="AO234" s="104"/>
      <c r="AP234" s="104"/>
      <c r="AQ234" s="104"/>
      <c r="AR234" s="104"/>
      <c r="AS234" s="104"/>
      <c r="AT234" s="104"/>
      <c r="AU234" s="104"/>
      <c r="AV234" s="104"/>
      <c r="AW234" s="104"/>
      <c r="AX234" s="104"/>
      <c r="AY234" s="104"/>
      <c r="AZ234" s="104"/>
      <c r="BA234" s="104"/>
      <c r="BB234" s="104"/>
      <c r="BC234" s="104"/>
      <c r="BD234" s="113" t="str">
        <f>C233</f>
        <v>2.NP:</v>
      </c>
      <c r="BE234" s="104"/>
      <c r="BF234" s="104"/>
      <c r="BG234" s="104"/>
      <c r="BH234" s="104"/>
      <c r="BI234" s="104"/>
      <c r="BJ234" s="104"/>
      <c r="BK234" s="104"/>
    </row>
    <row r="235" spans="1:104" x14ac:dyDescent="0.2">
      <c r="A235" s="105"/>
      <c r="B235" s="106"/>
      <c r="C235" s="172" t="s">
        <v>48</v>
      </c>
      <c r="D235" s="173"/>
      <c r="E235" s="109">
        <v>0</v>
      </c>
      <c r="F235" s="110"/>
      <c r="G235" s="111"/>
      <c r="H235" s="112"/>
      <c r="I235" s="107"/>
      <c r="K235" s="107"/>
      <c r="M235" s="108" t="s">
        <v>48</v>
      </c>
      <c r="O235" s="94"/>
      <c r="Z235" s="104"/>
      <c r="AA235" s="104"/>
      <c r="AB235" s="104"/>
      <c r="AC235" s="104"/>
      <c r="AD235" s="104"/>
      <c r="AE235" s="104"/>
      <c r="AF235" s="104"/>
      <c r="AG235" s="104"/>
      <c r="AH235" s="104"/>
      <c r="AI235" s="104"/>
      <c r="AJ235" s="104"/>
      <c r="AK235" s="104"/>
      <c r="AL235" s="104"/>
      <c r="AM235" s="104"/>
      <c r="AN235" s="104"/>
      <c r="AO235" s="104"/>
      <c r="AP235" s="104"/>
      <c r="AQ235" s="104"/>
      <c r="AR235" s="104"/>
      <c r="AS235" s="104"/>
      <c r="AT235" s="104"/>
      <c r="AU235" s="104"/>
      <c r="AV235" s="104"/>
      <c r="AW235" s="104"/>
      <c r="AX235" s="104"/>
      <c r="AY235" s="104"/>
      <c r="AZ235" s="104"/>
      <c r="BA235" s="104"/>
      <c r="BB235" s="104"/>
      <c r="BC235" s="104"/>
      <c r="BD235" s="113" t="str">
        <f>C234</f>
        <v>2,05*3,47-0,625*0,375</v>
      </c>
      <c r="BE235" s="104"/>
      <c r="BF235" s="104"/>
      <c r="BG235" s="104"/>
      <c r="BH235" s="104"/>
      <c r="BI235" s="104"/>
      <c r="BJ235" s="104"/>
      <c r="BK235" s="104"/>
    </row>
    <row r="236" spans="1:104" x14ac:dyDescent="0.2">
      <c r="A236" s="105"/>
      <c r="B236" s="106"/>
      <c r="C236" s="172" t="s">
        <v>53</v>
      </c>
      <c r="D236" s="173"/>
      <c r="E236" s="109">
        <v>6.8791000000000002</v>
      </c>
      <c r="F236" s="110"/>
      <c r="G236" s="111"/>
      <c r="H236" s="112"/>
      <c r="I236" s="107"/>
      <c r="K236" s="107"/>
      <c r="M236" s="108" t="s">
        <v>53</v>
      </c>
      <c r="O236" s="94"/>
      <c r="Z236" s="104"/>
      <c r="AA236" s="104"/>
      <c r="AB236" s="104"/>
      <c r="AC236" s="104"/>
      <c r="AD236" s="104"/>
      <c r="AE236" s="104"/>
      <c r="AF236" s="104"/>
      <c r="AG236" s="104"/>
      <c r="AH236" s="104"/>
      <c r="AI236" s="104"/>
      <c r="AJ236" s="104"/>
      <c r="AK236" s="104"/>
      <c r="AL236" s="104"/>
      <c r="AM236" s="104"/>
      <c r="AN236" s="104"/>
      <c r="AO236" s="104"/>
      <c r="AP236" s="104"/>
      <c r="AQ236" s="104"/>
      <c r="AR236" s="104"/>
      <c r="AS236" s="104"/>
      <c r="AT236" s="104"/>
      <c r="AU236" s="104"/>
      <c r="AV236" s="104"/>
      <c r="AW236" s="104"/>
      <c r="AX236" s="104"/>
      <c r="AY236" s="104"/>
      <c r="AZ236" s="104"/>
      <c r="BA236" s="104"/>
      <c r="BB236" s="104"/>
      <c r="BC236" s="104"/>
      <c r="BD236" s="113" t="str">
        <f>C235</f>
        <v>3.NP:</v>
      </c>
      <c r="BE236" s="104"/>
      <c r="BF236" s="104"/>
      <c r="BG236" s="104"/>
      <c r="BH236" s="104"/>
      <c r="BI236" s="104"/>
      <c r="BJ236" s="104"/>
      <c r="BK236" s="104"/>
    </row>
    <row r="237" spans="1:104" x14ac:dyDescent="0.2">
      <c r="A237" s="95">
        <v>37</v>
      </c>
      <c r="B237" s="96" t="s">
        <v>179</v>
      </c>
      <c r="C237" s="97" t="s">
        <v>180</v>
      </c>
      <c r="D237" s="98" t="s">
        <v>29</v>
      </c>
      <c r="E237" s="99">
        <v>14.0335</v>
      </c>
      <c r="F237" s="100"/>
      <c r="G237" s="101">
        <f>E237*F237</f>
        <v>0</v>
      </c>
      <c r="H237" s="102">
        <v>1.92000000000121E-2</v>
      </c>
      <c r="I237" s="103">
        <f>E237*H237</f>
        <v>0.2694432000001698</v>
      </c>
      <c r="J237" s="102"/>
      <c r="K237" s="103">
        <f>E237*J237</f>
        <v>0</v>
      </c>
      <c r="O237" s="94"/>
      <c r="Z237" s="104"/>
      <c r="AA237" s="104">
        <v>3</v>
      </c>
      <c r="AB237" s="104">
        <v>0</v>
      </c>
      <c r="AC237" s="104">
        <v>597642021</v>
      </c>
      <c r="AD237" s="104"/>
      <c r="AE237" s="104"/>
      <c r="AF237" s="104"/>
      <c r="AG237" s="104"/>
      <c r="AH237" s="104"/>
      <c r="AI237" s="104"/>
      <c r="AJ237" s="104"/>
      <c r="AK237" s="104"/>
      <c r="AL237" s="104"/>
      <c r="AM237" s="104"/>
      <c r="AN237" s="104"/>
      <c r="AO237" s="104"/>
      <c r="AP237" s="104"/>
      <c r="AQ237" s="104"/>
      <c r="AR237" s="104"/>
      <c r="AS237" s="104"/>
      <c r="AT237" s="104"/>
      <c r="AU237" s="104"/>
      <c r="AV237" s="104"/>
      <c r="AW237" s="104"/>
      <c r="AX237" s="104"/>
      <c r="AY237" s="104"/>
      <c r="AZ237" s="104"/>
      <c r="BA237" s="104"/>
      <c r="BB237" s="104"/>
      <c r="BC237" s="104"/>
      <c r="BD237" s="104"/>
      <c r="BE237" s="104"/>
      <c r="BF237" s="104"/>
      <c r="BG237" s="104"/>
      <c r="BH237" s="104"/>
      <c r="BI237" s="104"/>
      <c r="BJ237" s="104"/>
      <c r="BK237" s="104"/>
      <c r="CA237" s="104">
        <v>3</v>
      </c>
      <c r="CB237" s="104">
        <v>0</v>
      </c>
      <c r="CZ237" s="61">
        <v>2</v>
      </c>
    </row>
    <row r="238" spans="1:104" x14ac:dyDescent="0.2">
      <c r="A238" s="105"/>
      <c r="B238" s="106"/>
      <c r="C238" s="172" t="s">
        <v>181</v>
      </c>
      <c r="D238" s="173"/>
      <c r="E238" s="109">
        <v>14.0335</v>
      </c>
      <c r="F238" s="110"/>
      <c r="G238" s="111"/>
      <c r="H238" s="112"/>
      <c r="I238" s="107"/>
      <c r="K238" s="107"/>
      <c r="M238" s="108" t="s">
        <v>181</v>
      </c>
      <c r="O238" s="94"/>
      <c r="Z238" s="104"/>
      <c r="AA238" s="104"/>
      <c r="AB238" s="104"/>
      <c r="AC238" s="104"/>
      <c r="AD238" s="104"/>
      <c r="AE238" s="104"/>
      <c r="AF238" s="104"/>
      <c r="AG238" s="104"/>
      <c r="AH238" s="104"/>
      <c r="AI238" s="104"/>
      <c r="AJ238" s="104"/>
      <c r="AK238" s="104"/>
      <c r="AL238" s="104"/>
      <c r="AM238" s="104"/>
      <c r="AN238" s="104"/>
      <c r="AO238" s="104"/>
      <c r="AP238" s="104"/>
      <c r="AQ238" s="104"/>
      <c r="AR238" s="104"/>
      <c r="AS238" s="104"/>
      <c r="AT238" s="104"/>
      <c r="AU238" s="104"/>
      <c r="AV238" s="104"/>
      <c r="AW238" s="104"/>
      <c r="AX238" s="104"/>
      <c r="AY238" s="104"/>
      <c r="AZ238" s="104"/>
      <c r="BA238" s="104"/>
      <c r="BB238" s="104"/>
      <c r="BC238" s="104"/>
      <c r="BD238" s="113" t="str">
        <f>C237</f>
        <v>Dlažba reliéfní 200x200x9 mm</v>
      </c>
      <c r="BE238" s="104"/>
      <c r="BF238" s="104"/>
      <c r="BG238" s="104"/>
      <c r="BH238" s="104"/>
      <c r="BI238" s="104"/>
      <c r="BJ238" s="104"/>
      <c r="BK238" s="104"/>
    </row>
    <row r="239" spans="1:104" x14ac:dyDescent="0.2">
      <c r="A239" s="95">
        <v>38</v>
      </c>
      <c r="B239" s="96" t="s">
        <v>182</v>
      </c>
      <c r="C239" s="97" t="s">
        <v>183</v>
      </c>
      <c r="D239" s="98" t="s">
        <v>146</v>
      </c>
      <c r="E239" s="99">
        <v>0.26954700000017001</v>
      </c>
      <c r="F239" s="100"/>
      <c r="G239" s="101">
        <f>E239*F239</f>
        <v>0</v>
      </c>
      <c r="H239" s="102">
        <v>0</v>
      </c>
      <c r="I239" s="103">
        <f>E239*H239</f>
        <v>0</v>
      </c>
      <c r="J239" s="102"/>
      <c r="K239" s="103">
        <f>E239*J239</f>
        <v>0</v>
      </c>
      <c r="O239" s="94"/>
      <c r="Z239" s="104"/>
      <c r="AA239" s="104">
        <v>7</v>
      </c>
      <c r="AB239" s="104">
        <v>1001</v>
      </c>
      <c r="AC239" s="104">
        <v>5</v>
      </c>
      <c r="AD239" s="104"/>
      <c r="AE239" s="104"/>
      <c r="AF239" s="104"/>
      <c r="AG239" s="104"/>
      <c r="AH239" s="104"/>
      <c r="AI239" s="104"/>
      <c r="AJ239" s="104"/>
      <c r="AK239" s="104"/>
      <c r="AL239" s="104"/>
      <c r="AM239" s="104"/>
      <c r="AN239" s="104"/>
      <c r="AO239" s="104"/>
      <c r="AP239" s="104"/>
      <c r="AQ239" s="104"/>
      <c r="AR239" s="104"/>
      <c r="AS239" s="104"/>
      <c r="AT239" s="104"/>
      <c r="AU239" s="104"/>
      <c r="AV239" s="104"/>
      <c r="AW239" s="104"/>
      <c r="AX239" s="104"/>
      <c r="AY239" s="104"/>
      <c r="AZ239" s="104"/>
      <c r="BA239" s="104"/>
      <c r="BB239" s="104"/>
      <c r="BC239" s="104"/>
      <c r="BD239" s="104"/>
      <c r="BE239" s="104"/>
      <c r="BF239" s="104"/>
      <c r="BG239" s="104"/>
      <c r="BH239" s="104"/>
      <c r="BI239" s="104"/>
      <c r="BJ239" s="104"/>
      <c r="BK239" s="104"/>
      <c r="CA239" s="104">
        <v>7</v>
      </c>
      <c r="CB239" s="104">
        <v>1001</v>
      </c>
      <c r="CZ239" s="61">
        <v>2</v>
      </c>
    </row>
    <row r="240" spans="1:104" x14ac:dyDescent="0.2">
      <c r="A240" s="114" t="s">
        <v>30</v>
      </c>
      <c r="B240" s="115" t="s">
        <v>171</v>
      </c>
      <c r="C240" s="116" t="s">
        <v>172</v>
      </c>
      <c r="D240" s="117"/>
      <c r="E240" s="118"/>
      <c r="F240" s="118"/>
      <c r="G240" s="119">
        <f>SUM(G226:G239)</f>
        <v>0</v>
      </c>
      <c r="H240" s="120"/>
      <c r="I240" s="121">
        <f>SUM(I226:I239)</f>
        <v>0.40341525900023412</v>
      </c>
      <c r="J240" s="122"/>
      <c r="K240" s="121">
        <f>SUM(K226:K239)</f>
        <v>0</v>
      </c>
      <c r="O240" s="94"/>
      <c r="X240" s="123">
        <f>K240</f>
        <v>0</v>
      </c>
      <c r="Y240" s="123">
        <f>I240</f>
        <v>0.40341525900023412</v>
      </c>
      <c r="Z240" s="124">
        <f>G240</f>
        <v>0</v>
      </c>
      <c r="AA240" s="104"/>
      <c r="AB240" s="104"/>
      <c r="AC240" s="104"/>
      <c r="AD240" s="104"/>
      <c r="AE240" s="104"/>
      <c r="AF240" s="104"/>
      <c r="AG240" s="104"/>
      <c r="AH240" s="104"/>
      <c r="AI240" s="104"/>
      <c r="AJ240" s="104"/>
      <c r="AK240" s="104"/>
      <c r="AL240" s="104"/>
      <c r="AM240" s="104"/>
      <c r="AN240" s="104"/>
      <c r="AO240" s="104"/>
      <c r="AP240" s="104"/>
      <c r="AQ240" s="104"/>
      <c r="AR240" s="104"/>
      <c r="AS240" s="104"/>
      <c r="AT240" s="104"/>
      <c r="AU240" s="104"/>
      <c r="AV240" s="104"/>
      <c r="AW240" s="104"/>
      <c r="AX240" s="104"/>
      <c r="AY240" s="104"/>
      <c r="AZ240" s="104"/>
      <c r="BA240" s="125"/>
      <c r="BB240" s="125"/>
      <c r="BC240" s="125"/>
      <c r="BD240" s="125"/>
      <c r="BE240" s="125"/>
      <c r="BF240" s="125"/>
      <c r="BG240" s="104"/>
      <c r="BH240" s="104"/>
      <c r="BI240" s="104"/>
      <c r="BJ240" s="104"/>
      <c r="BK240" s="104"/>
    </row>
    <row r="241" spans="1:104" ht="14.25" customHeight="1" x14ac:dyDescent="0.2">
      <c r="A241" s="86" t="s">
        <v>27</v>
      </c>
      <c r="B241" s="87" t="s">
        <v>184</v>
      </c>
      <c r="C241" s="88" t="s">
        <v>185</v>
      </c>
      <c r="D241" s="89"/>
      <c r="E241" s="90"/>
      <c r="F241" s="90"/>
      <c r="G241" s="91"/>
      <c r="H241" s="92"/>
      <c r="I241" s="93"/>
      <c r="J241" s="92"/>
      <c r="K241" s="93"/>
      <c r="O241" s="94"/>
    </row>
    <row r="242" spans="1:104" x14ac:dyDescent="0.2">
      <c r="A242" s="95">
        <v>39</v>
      </c>
      <c r="B242" s="96" t="s">
        <v>186</v>
      </c>
      <c r="C242" s="97" t="s">
        <v>187</v>
      </c>
      <c r="D242" s="98" t="s">
        <v>56</v>
      </c>
      <c r="E242" s="99">
        <v>1.8</v>
      </c>
      <c r="F242" s="100"/>
      <c r="G242" s="101">
        <f>E242*F242</f>
        <v>0</v>
      </c>
      <c r="H242" s="102">
        <v>3.7000000000020301E-4</v>
      </c>
      <c r="I242" s="103">
        <f>E242*H242</f>
        <v>6.6600000000036541E-4</v>
      </c>
      <c r="J242" s="102">
        <v>0</v>
      </c>
      <c r="K242" s="103">
        <f>E242*J242</f>
        <v>0</v>
      </c>
      <c r="O242" s="94"/>
      <c r="Z242" s="104"/>
      <c r="AA242" s="104">
        <v>1</v>
      </c>
      <c r="AB242" s="104">
        <v>7</v>
      </c>
      <c r="AC242" s="104">
        <v>7</v>
      </c>
      <c r="AD242" s="104"/>
      <c r="AE242" s="104"/>
      <c r="AF242" s="104"/>
      <c r="AG242" s="104"/>
      <c r="AH242" s="104"/>
      <c r="AI242" s="104"/>
      <c r="AJ242" s="104"/>
      <c r="AK242" s="104"/>
      <c r="AL242" s="104"/>
      <c r="AM242" s="104"/>
      <c r="AN242" s="104"/>
      <c r="AO242" s="104"/>
      <c r="AP242" s="104"/>
      <c r="AQ242" s="104"/>
      <c r="AR242" s="104"/>
      <c r="AS242" s="104"/>
      <c r="AT242" s="104"/>
      <c r="AU242" s="104"/>
      <c r="AV242" s="104"/>
      <c r="AW242" s="104"/>
      <c r="AX242" s="104"/>
      <c r="AY242" s="104"/>
      <c r="AZ242" s="104"/>
      <c r="BA242" s="104"/>
      <c r="BB242" s="104"/>
      <c r="BC242" s="104"/>
      <c r="BD242" s="104"/>
      <c r="BE242" s="104"/>
      <c r="BF242" s="104"/>
      <c r="BG242" s="104"/>
      <c r="BH242" s="104"/>
      <c r="BI242" s="104"/>
      <c r="BJ242" s="104"/>
      <c r="BK242" s="104"/>
      <c r="CA242" s="104">
        <v>1</v>
      </c>
      <c r="CB242" s="104">
        <v>7</v>
      </c>
      <c r="CZ242" s="61">
        <v>2</v>
      </c>
    </row>
    <row r="243" spans="1:104" x14ac:dyDescent="0.2">
      <c r="A243" s="105"/>
      <c r="B243" s="106"/>
      <c r="C243" s="172" t="s">
        <v>46</v>
      </c>
      <c r="D243" s="173"/>
      <c r="E243" s="109">
        <v>0</v>
      </c>
      <c r="F243" s="110"/>
      <c r="G243" s="111"/>
      <c r="H243" s="112"/>
      <c r="I243" s="107"/>
      <c r="K243" s="107"/>
      <c r="M243" s="108" t="s">
        <v>46</v>
      </c>
      <c r="O243" s="94"/>
      <c r="Z243" s="104"/>
      <c r="AA243" s="104"/>
      <c r="AB243" s="104"/>
      <c r="AC243" s="104"/>
      <c r="AD243" s="104"/>
      <c r="AE243" s="104"/>
      <c r="AF243" s="104"/>
      <c r="AG243" s="104"/>
      <c r="AH243" s="104"/>
      <c r="AI243" s="104"/>
      <c r="AJ243" s="104"/>
      <c r="AK243" s="104"/>
      <c r="AL243" s="104"/>
      <c r="AM243" s="104"/>
      <c r="AN243" s="104"/>
      <c r="AO243" s="104"/>
      <c r="AP243" s="104"/>
      <c r="AQ243" s="104"/>
      <c r="AR243" s="104"/>
      <c r="AS243" s="104"/>
      <c r="AT243" s="104"/>
      <c r="AU243" s="104"/>
      <c r="AV243" s="104"/>
      <c r="AW243" s="104"/>
      <c r="AX243" s="104"/>
      <c r="AY243" s="104"/>
      <c r="AZ243" s="104"/>
      <c r="BA243" s="104"/>
      <c r="BB243" s="104"/>
      <c r="BC243" s="104"/>
      <c r="BD243" s="113" t="str">
        <f>C242</f>
        <v>Lišta nerezová přechodová, stejná výška krytin</v>
      </c>
      <c r="BE243" s="104"/>
      <c r="BF243" s="104"/>
      <c r="BG243" s="104"/>
      <c r="BH243" s="104"/>
      <c r="BI243" s="104"/>
      <c r="BJ243" s="104"/>
      <c r="BK243" s="104"/>
    </row>
    <row r="244" spans="1:104" x14ac:dyDescent="0.2">
      <c r="A244" s="105"/>
      <c r="B244" s="106"/>
      <c r="C244" s="172" t="s">
        <v>188</v>
      </c>
      <c r="D244" s="173"/>
      <c r="E244" s="109">
        <v>0.9</v>
      </c>
      <c r="F244" s="110"/>
      <c r="G244" s="111"/>
      <c r="H244" s="112"/>
      <c r="I244" s="107"/>
      <c r="K244" s="107"/>
      <c r="M244" s="108" t="s">
        <v>188</v>
      </c>
      <c r="O244" s="94"/>
      <c r="Z244" s="104"/>
      <c r="AA244" s="104"/>
      <c r="AB244" s="104"/>
      <c r="AC244" s="104"/>
      <c r="AD244" s="104"/>
      <c r="AE244" s="104"/>
      <c r="AF244" s="104"/>
      <c r="AG244" s="104"/>
      <c r="AH244" s="104"/>
      <c r="AI244" s="104"/>
      <c r="AJ244" s="104"/>
      <c r="AK244" s="104"/>
      <c r="AL244" s="104"/>
      <c r="AM244" s="104"/>
      <c r="AN244" s="104"/>
      <c r="AO244" s="104"/>
      <c r="AP244" s="104"/>
      <c r="AQ244" s="104"/>
      <c r="AR244" s="104"/>
      <c r="AS244" s="104"/>
      <c r="AT244" s="104"/>
      <c r="AU244" s="104"/>
      <c r="AV244" s="104"/>
      <c r="AW244" s="104"/>
      <c r="AX244" s="104"/>
      <c r="AY244" s="104"/>
      <c r="AZ244" s="104"/>
      <c r="BA244" s="104"/>
      <c r="BB244" s="104"/>
      <c r="BC244" s="104"/>
      <c r="BD244" s="113" t="str">
        <f>C243</f>
        <v>2.NP:</v>
      </c>
      <c r="BE244" s="104"/>
      <c r="BF244" s="104"/>
      <c r="BG244" s="104"/>
      <c r="BH244" s="104"/>
      <c r="BI244" s="104"/>
      <c r="BJ244" s="104"/>
      <c r="BK244" s="104"/>
    </row>
    <row r="245" spans="1:104" x14ac:dyDescent="0.2">
      <c r="A245" s="105"/>
      <c r="B245" s="106"/>
      <c r="C245" s="172" t="s">
        <v>48</v>
      </c>
      <c r="D245" s="173"/>
      <c r="E245" s="109">
        <v>0</v>
      </c>
      <c r="F245" s="110"/>
      <c r="G245" s="111"/>
      <c r="H245" s="112"/>
      <c r="I245" s="107"/>
      <c r="K245" s="107"/>
      <c r="M245" s="108" t="s">
        <v>48</v>
      </c>
      <c r="O245" s="94"/>
      <c r="Z245" s="104"/>
      <c r="AA245" s="104"/>
      <c r="AB245" s="104"/>
      <c r="AC245" s="104"/>
      <c r="AD245" s="104"/>
      <c r="AE245" s="104"/>
      <c r="AF245" s="104"/>
      <c r="AG245" s="104"/>
      <c r="AH245" s="104"/>
      <c r="AI245" s="104"/>
      <c r="AJ245" s="104"/>
      <c r="AK245" s="104"/>
      <c r="AL245" s="104"/>
      <c r="AM245" s="104"/>
      <c r="AN245" s="104"/>
      <c r="AO245" s="104"/>
      <c r="AP245" s="104"/>
      <c r="AQ245" s="104"/>
      <c r="AR245" s="104"/>
      <c r="AS245" s="104"/>
      <c r="AT245" s="104"/>
      <c r="AU245" s="104"/>
      <c r="AV245" s="104"/>
      <c r="AW245" s="104"/>
      <c r="AX245" s="104"/>
      <c r="AY245" s="104"/>
      <c r="AZ245" s="104"/>
      <c r="BA245" s="104"/>
      <c r="BB245" s="104"/>
      <c r="BC245" s="104"/>
      <c r="BD245" s="113" t="str">
        <f>C244</f>
        <v>0,9</v>
      </c>
      <c r="BE245" s="104"/>
      <c r="BF245" s="104"/>
      <c r="BG245" s="104"/>
      <c r="BH245" s="104"/>
      <c r="BI245" s="104"/>
      <c r="BJ245" s="104"/>
      <c r="BK245" s="104"/>
    </row>
    <row r="246" spans="1:104" x14ac:dyDescent="0.2">
      <c r="A246" s="105"/>
      <c r="B246" s="106"/>
      <c r="C246" s="172" t="s">
        <v>188</v>
      </c>
      <c r="D246" s="173"/>
      <c r="E246" s="109">
        <v>0.9</v>
      </c>
      <c r="F246" s="110"/>
      <c r="G246" s="111"/>
      <c r="H246" s="112"/>
      <c r="I246" s="107"/>
      <c r="K246" s="107"/>
      <c r="M246" s="108" t="s">
        <v>188</v>
      </c>
      <c r="O246" s="94"/>
      <c r="Z246" s="104"/>
      <c r="AA246" s="104"/>
      <c r="AB246" s="104"/>
      <c r="AC246" s="104"/>
      <c r="AD246" s="104"/>
      <c r="AE246" s="104"/>
      <c r="AF246" s="104"/>
      <c r="AG246" s="104"/>
      <c r="AH246" s="104"/>
      <c r="AI246" s="104"/>
      <c r="AJ246" s="104"/>
      <c r="AK246" s="104"/>
      <c r="AL246" s="104"/>
      <c r="AM246" s="104"/>
      <c r="AN246" s="104"/>
      <c r="AO246" s="104"/>
      <c r="AP246" s="104"/>
      <c r="AQ246" s="104"/>
      <c r="AR246" s="104"/>
      <c r="AS246" s="104"/>
      <c r="AT246" s="104"/>
      <c r="AU246" s="104"/>
      <c r="AV246" s="104"/>
      <c r="AW246" s="104"/>
      <c r="AX246" s="104"/>
      <c r="AY246" s="104"/>
      <c r="AZ246" s="104"/>
      <c r="BA246" s="104"/>
      <c r="BB246" s="104"/>
      <c r="BC246" s="104"/>
      <c r="BD246" s="113" t="str">
        <f>C245</f>
        <v>3.NP:</v>
      </c>
      <c r="BE246" s="104"/>
      <c r="BF246" s="104"/>
      <c r="BG246" s="104"/>
      <c r="BH246" s="104"/>
      <c r="BI246" s="104"/>
      <c r="BJ246" s="104"/>
      <c r="BK246" s="104"/>
    </row>
    <row r="247" spans="1:104" x14ac:dyDescent="0.2">
      <c r="A247" s="114" t="s">
        <v>30</v>
      </c>
      <c r="B247" s="115" t="s">
        <v>184</v>
      </c>
      <c r="C247" s="116" t="s">
        <v>185</v>
      </c>
      <c r="D247" s="117"/>
      <c r="E247" s="118"/>
      <c r="F247" s="118"/>
      <c r="G247" s="119">
        <f>SUM(G241:G246)</f>
        <v>0</v>
      </c>
      <c r="H247" s="120"/>
      <c r="I247" s="121">
        <f>SUM(I241:I246)</f>
        <v>6.6600000000036541E-4</v>
      </c>
      <c r="J247" s="122"/>
      <c r="K247" s="121">
        <f>SUM(K241:K246)</f>
        <v>0</v>
      </c>
      <c r="O247" s="94"/>
      <c r="X247" s="123">
        <f>K247</f>
        <v>0</v>
      </c>
      <c r="Y247" s="123">
        <f>I247</f>
        <v>6.6600000000036541E-4</v>
      </c>
      <c r="Z247" s="124">
        <f>G247</f>
        <v>0</v>
      </c>
      <c r="AA247" s="104"/>
      <c r="AB247" s="104"/>
      <c r="AC247" s="104"/>
      <c r="AD247" s="104"/>
      <c r="AE247" s="104"/>
      <c r="AF247" s="104"/>
      <c r="AG247" s="104"/>
      <c r="AH247" s="104"/>
      <c r="AI247" s="104"/>
      <c r="AJ247" s="104"/>
      <c r="AK247" s="104"/>
      <c r="AL247" s="104"/>
      <c r="AM247" s="104"/>
      <c r="AN247" s="104"/>
      <c r="AO247" s="104"/>
      <c r="AP247" s="104"/>
      <c r="AQ247" s="104"/>
      <c r="AR247" s="104"/>
      <c r="AS247" s="104"/>
      <c r="AT247" s="104"/>
      <c r="AU247" s="104"/>
      <c r="AV247" s="104"/>
      <c r="AW247" s="104"/>
      <c r="AX247" s="104"/>
      <c r="AY247" s="104"/>
      <c r="AZ247" s="104"/>
      <c r="BA247" s="125"/>
      <c r="BB247" s="125"/>
      <c r="BC247" s="125"/>
      <c r="BD247" s="125"/>
      <c r="BE247" s="125"/>
      <c r="BF247" s="125"/>
      <c r="BG247" s="104"/>
      <c r="BH247" s="104"/>
      <c r="BI247" s="104"/>
      <c r="BJ247" s="104"/>
      <c r="BK247" s="104"/>
    </row>
    <row r="248" spans="1:104" ht="14.25" customHeight="1" x14ac:dyDescent="0.2">
      <c r="A248" s="86" t="s">
        <v>27</v>
      </c>
      <c r="B248" s="87" t="s">
        <v>189</v>
      </c>
      <c r="C248" s="88" t="s">
        <v>190</v>
      </c>
      <c r="D248" s="89"/>
      <c r="E248" s="90"/>
      <c r="F248" s="90"/>
      <c r="G248" s="91"/>
      <c r="H248" s="92"/>
      <c r="I248" s="93"/>
      <c r="J248" s="92"/>
      <c r="K248" s="93"/>
      <c r="O248" s="94"/>
    </row>
    <row r="249" spans="1:104" x14ac:dyDescent="0.2">
      <c r="A249" s="95">
        <v>40</v>
      </c>
      <c r="B249" s="96" t="s">
        <v>191</v>
      </c>
      <c r="C249" s="97" t="s">
        <v>192</v>
      </c>
      <c r="D249" s="98" t="s">
        <v>29</v>
      </c>
      <c r="E249" s="99">
        <v>40.56</v>
      </c>
      <c r="F249" s="100"/>
      <c r="G249" s="101">
        <f>E249*F249</f>
        <v>0</v>
      </c>
      <c r="H249" s="102">
        <v>4.5500000000018304E-3</v>
      </c>
      <c r="I249" s="103">
        <f>E249*H249</f>
        <v>0.18454800000007424</v>
      </c>
      <c r="J249" s="102">
        <v>0</v>
      </c>
      <c r="K249" s="103">
        <f>E249*J249</f>
        <v>0</v>
      </c>
      <c r="O249" s="94"/>
      <c r="Z249" s="104"/>
      <c r="AA249" s="104">
        <v>1</v>
      </c>
      <c r="AB249" s="104">
        <v>7</v>
      </c>
      <c r="AC249" s="104">
        <v>7</v>
      </c>
      <c r="AD249" s="104"/>
      <c r="AE249" s="104"/>
      <c r="AF249" s="104"/>
      <c r="AG249" s="104"/>
      <c r="AH249" s="104"/>
      <c r="AI249" s="104"/>
      <c r="AJ249" s="104"/>
      <c r="AK249" s="104"/>
      <c r="AL249" s="104"/>
      <c r="AM249" s="104"/>
      <c r="AN249" s="104"/>
      <c r="AO249" s="104"/>
      <c r="AP249" s="104"/>
      <c r="AQ249" s="104"/>
      <c r="AR249" s="104"/>
      <c r="AS249" s="104"/>
      <c r="AT249" s="104"/>
      <c r="AU249" s="104"/>
      <c r="AV249" s="104"/>
      <c r="AW249" s="104"/>
      <c r="AX249" s="104"/>
      <c r="AY249" s="104"/>
      <c r="AZ249" s="104"/>
      <c r="BA249" s="104"/>
      <c r="BB249" s="104"/>
      <c r="BC249" s="104"/>
      <c r="BD249" s="104"/>
      <c r="BE249" s="104"/>
      <c r="BF249" s="104"/>
      <c r="BG249" s="104"/>
      <c r="BH249" s="104"/>
      <c r="BI249" s="104"/>
      <c r="BJ249" s="104"/>
      <c r="BK249" s="104"/>
      <c r="CA249" s="104">
        <v>1</v>
      </c>
      <c r="CB249" s="104">
        <v>7</v>
      </c>
      <c r="CZ249" s="61">
        <v>2</v>
      </c>
    </row>
    <row r="250" spans="1:104" x14ac:dyDescent="0.2">
      <c r="A250" s="105"/>
      <c r="B250" s="106"/>
      <c r="C250" s="172" t="s">
        <v>46</v>
      </c>
      <c r="D250" s="173"/>
      <c r="E250" s="109">
        <v>0</v>
      </c>
      <c r="F250" s="110"/>
      <c r="G250" s="111"/>
      <c r="H250" s="112"/>
      <c r="I250" s="107"/>
      <c r="K250" s="107"/>
      <c r="M250" s="108" t="s">
        <v>46</v>
      </c>
      <c r="O250" s="94"/>
      <c r="Z250" s="104"/>
      <c r="AA250" s="104"/>
      <c r="AB250" s="104"/>
      <c r="AC250" s="104"/>
      <c r="AD250" s="104"/>
      <c r="AE250" s="104"/>
      <c r="AF250" s="104"/>
      <c r="AG250" s="104"/>
      <c r="AH250" s="104"/>
      <c r="AI250" s="104"/>
      <c r="AJ250" s="104"/>
      <c r="AK250" s="104"/>
      <c r="AL250" s="104"/>
      <c r="AM250" s="104"/>
      <c r="AN250" s="104"/>
      <c r="AO250" s="104"/>
      <c r="AP250" s="104"/>
      <c r="AQ250" s="104"/>
      <c r="AR250" s="104"/>
      <c r="AS250" s="104"/>
      <c r="AT250" s="104"/>
      <c r="AU250" s="104"/>
      <c r="AV250" s="104"/>
      <c r="AW250" s="104"/>
      <c r="AX250" s="104"/>
      <c r="AY250" s="104"/>
      <c r="AZ250" s="104"/>
      <c r="BA250" s="104"/>
      <c r="BB250" s="104"/>
      <c r="BC250" s="104"/>
      <c r="BD250" s="113" t="str">
        <f>C249</f>
        <v>Montáž obkladů stěn, porovin.,tmel, 20x20,30x15 cm</v>
      </c>
      <c r="BE250" s="104"/>
      <c r="BF250" s="104"/>
      <c r="BG250" s="104"/>
      <c r="BH250" s="104"/>
      <c r="BI250" s="104"/>
      <c r="BJ250" s="104"/>
      <c r="BK250" s="104"/>
    </row>
    <row r="251" spans="1:104" x14ac:dyDescent="0.2">
      <c r="A251" s="105"/>
      <c r="B251" s="106"/>
      <c r="C251" s="172" t="s">
        <v>193</v>
      </c>
      <c r="D251" s="173"/>
      <c r="E251" s="109">
        <v>20.28</v>
      </c>
      <c r="F251" s="110"/>
      <c r="G251" s="111"/>
      <c r="H251" s="112"/>
      <c r="I251" s="107"/>
      <c r="K251" s="107"/>
      <c r="M251" s="108" t="s">
        <v>193</v>
      </c>
      <c r="O251" s="94"/>
      <c r="Z251" s="104"/>
      <c r="AA251" s="104"/>
      <c r="AB251" s="104"/>
      <c r="AC251" s="104"/>
      <c r="AD251" s="104"/>
      <c r="AE251" s="104"/>
      <c r="AF251" s="104"/>
      <c r="AG251" s="104"/>
      <c r="AH251" s="104"/>
      <c r="AI251" s="104"/>
      <c r="AJ251" s="104"/>
      <c r="AK251" s="104"/>
      <c r="AL251" s="104"/>
      <c r="AM251" s="104"/>
      <c r="AN251" s="104"/>
      <c r="AO251" s="104"/>
      <c r="AP251" s="104"/>
      <c r="AQ251" s="104"/>
      <c r="AR251" s="104"/>
      <c r="AS251" s="104"/>
      <c r="AT251" s="104"/>
      <c r="AU251" s="104"/>
      <c r="AV251" s="104"/>
      <c r="AW251" s="104"/>
      <c r="AX251" s="104"/>
      <c r="AY251" s="104"/>
      <c r="AZ251" s="104"/>
      <c r="BA251" s="104"/>
      <c r="BB251" s="104"/>
      <c r="BC251" s="104"/>
      <c r="BD251" s="113" t="str">
        <f>C250</f>
        <v>2.NP:</v>
      </c>
      <c r="BE251" s="104"/>
      <c r="BF251" s="104"/>
      <c r="BG251" s="104"/>
      <c r="BH251" s="104"/>
      <c r="BI251" s="104"/>
      <c r="BJ251" s="104"/>
      <c r="BK251" s="104"/>
    </row>
    <row r="252" spans="1:104" x14ac:dyDescent="0.2">
      <c r="A252" s="105"/>
      <c r="B252" s="106"/>
      <c r="C252" s="172" t="s">
        <v>48</v>
      </c>
      <c r="D252" s="173"/>
      <c r="E252" s="109">
        <v>0</v>
      </c>
      <c r="F252" s="110"/>
      <c r="G252" s="111"/>
      <c r="H252" s="112"/>
      <c r="I252" s="107"/>
      <c r="K252" s="107"/>
      <c r="M252" s="108" t="s">
        <v>48</v>
      </c>
      <c r="O252" s="94"/>
      <c r="Z252" s="104"/>
      <c r="AA252" s="104"/>
      <c r="AB252" s="104"/>
      <c r="AC252" s="104"/>
      <c r="AD252" s="104"/>
      <c r="AE252" s="104"/>
      <c r="AF252" s="104"/>
      <c r="AG252" s="104"/>
      <c r="AH252" s="104"/>
      <c r="AI252" s="104"/>
      <c r="AJ252" s="104"/>
      <c r="AK252" s="104"/>
      <c r="AL252" s="104"/>
      <c r="AM252" s="104"/>
      <c r="AN252" s="104"/>
      <c r="AO252" s="104"/>
      <c r="AP252" s="104"/>
      <c r="AQ252" s="104"/>
      <c r="AR252" s="104"/>
      <c r="AS252" s="104"/>
      <c r="AT252" s="104"/>
      <c r="AU252" s="104"/>
      <c r="AV252" s="104"/>
      <c r="AW252" s="104"/>
      <c r="AX252" s="104"/>
      <c r="AY252" s="104"/>
      <c r="AZ252" s="104"/>
      <c r="BA252" s="104"/>
      <c r="BB252" s="104"/>
      <c r="BC252" s="104"/>
      <c r="BD252" s="113" t="str">
        <f>C251</f>
        <v>2,0*(2*3,47+2*2,05-0,9)</v>
      </c>
      <c r="BE252" s="104"/>
      <c r="BF252" s="104"/>
      <c r="BG252" s="104"/>
      <c r="BH252" s="104"/>
      <c r="BI252" s="104"/>
      <c r="BJ252" s="104"/>
      <c r="BK252" s="104"/>
    </row>
    <row r="253" spans="1:104" x14ac:dyDescent="0.2">
      <c r="A253" s="105"/>
      <c r="B253" s="106"/>
      <c r="C253" s="172" t="s">
        <v>193</v>
      </c>
      <c r="D253" s="173"/>
      <c r="E253" s="109">
        <v>20.28</v>
      </c>
      <c r="F253" s="110"/>
      <c r="G253" s="111"/>
      <c r="H253" s="112"/>
      <c r="I253" s="107"/>
      <c r="K253" s="107"/>
      <c r="M253" s="108" t="s">
        <v>193</v>
      </c>
      <c r="O253" s="94"/>
      <c r="Z253" s="104"/>
      <c r="AA253" s="104"/>
      <c r="AB253" s="104"/>
      <c r="AC253" s="104"/>
      <c r="AD253" s="104"/>
      <c r="AE253" s="104"/>
      <c r="AF253" s="104"/>
      <c r="AG253" s="104"/>
      <c r="AH253" s="104"/>
      <c r="AI253" s="104"/>
      <c r="AJ253" s="104"/>
      <c r="AK253" s="104"/>
      <c r="AL253" s="104"/>
      <c r="AM253" s="104"/>
      <c r="AN253" s="104"/>
      <c r="AO253" s="104"/>
      <c r="AP253" s="104"/>
      <c r="AQ253" s="104"/>
      <c r="AR253" s="104"/>
      <c r="AS253" s="104"/>
      <c r="AT253" s="104"/>
      <c r="AU253" s="104"/>
      <c r="AV253" s="104"/>
      <c r="AW253" s="104"/>
      <c r="AX253" s="104"/>
      <c r="AY253" s="104"/>
      <c r="AZ253" s="104"/>
      <c r="BA253" s="104"/>
      <c r="BB253" s="104"/>
      <c r="BC253" s="104"/>
      <c r="BD253" s="113" t="str">
        <f>C252</f>
        <v>3.NP:</v>
      </c>
      <c r="BE253" s="104"/>
      <c r="BF253" s="104"/>
      <c r="BG253" s="104"/>
      <c r="BH253" s="104"/>
      <c r="BI253" s="104"/>
      <c r="BJ253" s="104"/>
      <c r="BK253" s="104"/>
    </row>
    <row r="254" spans="1:104" x14ac:dyDescent="0.2">
      <c r="A254" s="95">
        <v>41</v>
      </c>
      <c r="B254" s="96" t="s">
        <v>194</v>
      </c>
      <c r="C254" s="97" t="s">
        <v>195</v>
      </c>
      <c r="D254" s="98" t="s">
        <v>56</v>
      </c>
      <c r="E254" s="99">
        <v>44.28</v>
      </c>
      <c r="F254" s="100"/>
      <c r="G254" s="101">
        <f>E254*F254</f>
        <v>0</v>
      </c>
      <c r="H254" s="102">
        <v>0</v>
      </c>
      <c r="I254" s="103">
        <f>E254*H254</f>
        <v>0</v>
      </c>
      <c r="J254" s="102">
        <v>0</v>
      </c>
      <c r="K254" s="103">
        <f>E254*J254</f>
        <v>0</v>
      </c>
      <c r="O254" s="94"/>
      <c r="Z254" s="104"/>
      <c r="AA254" s="104">
        <v>1</v>
      </c>
      <c r="AB254" s="104">
        <v>7</v>
      </c>
      <c r="AC254" s="104">
        <v>7</v>
      </c>
      <c r="AD254" s="104"/>
      <c r="AE254" s="104"/>
      <c r="AF254" s="104"/>
      <c r="AG254" s="104"/>
      <c r="AH254" s="104"/>
      <c r="AI254" s="104"/>
      <c r="AJ254" s="104"/>
      <c r="AK254" s="104"/>
      <c r="AL254" s="104"/>
      <c r="AM254" s="104"/>
      <c r="AN254" s="104"/>
      <c r="AO254" s="104"/>
      <c r="AP254" s="104"/>
      <c r="AQ254" s="104"/>
      <c r="AR254" s="104"/>
      <c r="AS254" s="104"/>
      <c r="AT254" s="104"/>
      <c r="AU254" s="104"/>
      <c r="AV254" s="104"/>
      <c r="AW254" s="104"/>
      <c r="AX254" s="104"/>
      <c r="AY254" s="104"/>
      <c r="AZ254" s="104"/>
      <c r="BA254" s="104"/>
      <c r="BB254" s="104"/>
      <c r="BC254" s="104"/>
      <c r="BD254" s="104"/>
      <c r="BE254" s="104"/>
      <c r="BF254" s="104"/>
      <c r="BG254" s="104"/>
      <c r="BH254" s="104"/>
      <c r="BI254" s="104"/>
      <c r="BJ254" s="104"/>
      <c r="BK254" s="104"/>
      <c r="CA254" s="104">
        <v>1</v>
      </c>
      <c r="CB254" s="104">
        <v>7</v>
      </c>
      <c r="CZ254" s="61">
        <v>2</v>
      </c>
    </row>
    <row r="255" spans="1:104" x14ac:dyDescent="0.2">
      <c r="A255" s="105"/>
      <c r="B255" s="106"/>
      <c r="C255" s="172" t="s">
        <v>196</v>
      </c>
      <c r="D255" s="173"/>
      <c r="E255" s="109">
        <v>0</v>
      </c>
      <c r="F255" s="110"/>
      <c r="G255" s="111"/>
      <c r="H255" s="112"/>
      <c r="I255" s="107"/>
      <c r="K255" s="107"/>
      <c r="M255" s="108" t="s">
        <v>196</v>
      </c>
      <c r="O255" s="94"/>
      <c r="Z255" s="104"/>
      <c r="AA255" s="104"/>
      <c r="AB255" s="104"/>
      <c r="AC255" s="104"/>
      <c r="AD255" s="104"/>
      <c r="AE255" s="104"/>
      <c r="AF255" s="104"/>
      <c r="AG255" s="104"/>
      <c r="AH255" s="104"/>
      <c r="AI255" s="104"/>
      <c r="AJ255" s="104"/>
      <c r="AK255" s="104"/>
      <c r="AL255" s="104"/>
      <c r="AM255" s="104"/>
      <c r="AN255" s="104"/>
      <c r="AO255" s="104"/>
      <c r="AP255" s="104"/>
      <c r="AQ255" s="104"/>
      <c r="AR255" s="104"/>
      <c r="AS255" s="104"/>
      <c r="AT255" s="104"/>
      <c r="AU255" s="104"/>
      <c r="AV255" s="104"/>
      <c r="AW255" s="104"/>
      <c r="AX255" s="104"/>
      <c r="AY255" s="104"/>
      <c r="AZ255" s="104"/>
      <c r="BA255" s="104"/>
      <c r="BB255" s="104"/>
      <c r="BC255" s="104"/>
      <c r="BD255" s="113" t="str">
        <f t="shared" ref="BD255:BD266" si="10">C254</f>
        <v>Montáž lišt k obkladům</v>
      </c>
      <c r="BE255" s="104"/>
      <c r="BF255" s="104"/>
      <c r="BG255" s="104"/>
      <c r="BH255" s="104"/>
      <c r="BI255" s="104"/>
      <c r="BJ255" s="104"/>
      <c r="BK255" s="104"/>
    </row>
    <row r="256" spans="1:104" x14ac:dyDescent="0.2">
      <c r="A256" s="105"/>
      <c r="B256" s="106"/>
      <c r="C256" s="172" t="s">
        <v>46</v>
      </c>
      <c r="D256" s="173"/>
      <c r="E256" s="109">
        <v>0</v>
      </c>
      <c r="F256" s="110"/>
      <c r="G256" s="111"/>
      <c r="H256" s="112"/>
      <c r="I256" s="107"/>
      <c r="K256" s="107"/>
      <c r="M256" s="108" t="s">
        <v>46</v>
      </c>
      <c r="O256" s="94"/>
      <c r="Z256" s="104"/>
      <c r="AA256" s="104"/>
      <c r="AB256" s="104"/>
      <c r="AC256" s="104"/>
      <c r="AD256" s="104"/>
      <c r="AE256" s="104"/>
      <c r="AF256" s="104"/>
      <c r="AG256" s="104"/>
      <c r="AH256" s="104"/>
      <c r="AI256" s="104"/>
      <c r="AJ256" s="104"/>
      <c r="AK256" s="104"/>
      <c r="AL256" s="104"/>
      <c r="AM256" s="104"/>
      <c r="AN256" s="104"/>
      <c r="AO256" s="104"/>
      <c r="AP256" s="104"/>
      <c r="AQ256" s="104"/>
      <c r="AR256" s="104"/>
      <c r="AS256" s="104"/>
      <c r="AT256" s="104"/>
      <c r="AU256" s="104"/>
      <c r="AV256" s="104"/>
      <c r="AW256" s="104"/>
      <c r="AX256" s="104"/>
      <c r="AY256" s="104"/>
      <c r="AZ256" s="104"/>
      <c r="BA256" s="104"/>
      <c r="BB256" s="104"/>
      <c r="BC256" s="104"/>
      <c r="BD256" s="113" t="str">
        <f t="shared" si="10"/>
        <v>Kouty:</v>
      </c>
      <c r="BE256" s="104"/>
      <c r="BF256" s="104"/>
      <c r="BG256" s="104"/>
      <c r="BH256" s="104"/>
      <c r="BI256" s="104"/>
      <c r="BJ256" s="104"/>
      <c r="BK256" s="104"/>
    </row>
    <row r="257" spans="1:104" x14ac:dyDescent="0.2">
      <c r="A257" s="105"/>
      <c r="B257" s="106"/>
      <c r="C257" s="172" t="s">
        <v>197</v>
      </c>
      <c r="D257" s="173"/>
      <c r="E257" s="109">
        <v>20.14</v>
      </c>
      <c r="F257" s="110"/>
      <c r="G257" s="111"/>
      <c r="H257" s="112"/>
      <c r="I257" s="107"/>
      <c r="K257" s="107"/>
      <c r="M257" s="108" t="s">
        <v>197</v>
      </c>
      <c r="O257" s="94"/>
      <c r="Z257" s="104"/>
      <c r="AA257" s="104"/>
      <c r="AB257" s="104"/>
      <c r="AC257" s="104"/>
      <c r="AD257" s="104"/>
      <c r="AE257" s="104"/>
      <c r="AF257" s="104"/>
      <c r="AG257" s="104"/>
      <c r="AH257" s="104"/>
      <c r="AI257" s="104"/>
      <c r="AJ257" s="104"/>
      <c r="AK257" s="104"/>
      <c r="AL257" s="104"/>
      <c r="AM257" s="104"/>
      <c r="AN257" s="104"/>
      <c r="AO257" s="104"/>
      <c r="AP257" s="104"/>
      <c r="AQ257" s="104"/>
      <c r="AR257" s="104"/>
      <c r="AS257" s="104"/>
      <c r="AT257" s="104"/>
      <c r="AU257" s="104"/>
      <c r="AV257" s="104"/>
      <c r="AW257" s="104"/>
      <c r="AX257" s="104"/>
      <c r="AY257" s="104"/>
      <c r="AZ257" s="104"/>
      <c r="BA257" s="104"/>
      <c r="BB257" s="104"/>
      <c r="BC257" s="104"/>
      <c r="BD257" s="113" t="str">
        <f t="shared" si="10"/>
        <v>2.NP:</v>
      </c>
      <c r="BE257" s="104"/>
      <c r="BF257" s="104"/>
      <c r="BG257" s="104"/>
      <c r="BH257" s="104"/>
      <c r="BI257" s="104"/>
      <c r="BJ257" s="104"/>
      <c r="BK257" s="104"/>
    </row>
    <row r="258" spans="1:104" x14ac:dyDescent="0.2">
      <c r="A258" s="105"/>
      <c r="B258" s="106"/>
      <c r="C258" s="172" t="s">
        <v>48</v>
      </c>
      <c r="D258" s="173"/>
      <c r="E258" s="109">
        <v>0</v>
      </c>
      <c r="F258" s="110"/>
      <c r="G258" s="111"/>
      <c r="H258" s="112"/>
      <c r="I258" s="107"/>
      <c r="K258" s="107"/>
      <c r="M258" s="108" t="s">
        <v>48</v>
      </c>
      <c r="O258" s="94"/>
      <c r="Z258" s="104"/>
      <c r="AA258" s="104"/>
      <c r="AB258" s="104"/>
      <c r="AC258" s="104"/>
      <c r="AD258" s="104"/>
      <c r="AE258" s="104"/>
      <c r="AF258" s="104"/>
      <c r="AG258" s="104"/>
      <c r="AH258" s="104"/>
      <c r="AI258" s="104"/>
      <c r="AJ258" s="104"/>
      <c r="AK258" s="104"/>
      <c r="AL258" s="104"/>
      <c r="AM258" s="104"/>
      <c r="AN258" s="104"/>
      <c r="AO258" s="104"/>
      <c r="AP258" s="104"/>
      <c r="AQ258" s="104"/>
      <c r="AR258" s="104"/>
      <c r="AS258" s="104"/>
      <c r="AT258" s="104"/>
      <c r="AU258" s="104"/>
      <c r="AV258" s="104"/>
      <c r="AW258" s="104"/>
      <c r="AX258" s="104"/>
      <c r="AY258" s="104"/>
      <c r="AZ258" s="104"/>
      <c r="BA258" s="104"/>
      <c r="BB258" s="104"/>
      <c r="BC258" s="104"/>
      <c r="BD258" s="113" t="str">
        <f t="shared" si="10"/>
        <v>2*3,47+2*2,05+5*2,0-0,9</v>
      </c>
      <c r="BE258" s="104"/>
      <c r="BF258" s="104"/>
      <c r="BG258" s="104"/>
      <c r="BH258" s="104"/>
      <c r="BI258" s="104"/>
      <c r="BJ258" s="104"/>
      <c r="BK258" s="104"/>
    </row>
    <row r="259" spans="1:104" x14ac:dyDescent="0.2">
      <c r="A259" s="105"/>
      <c r="B259" s="106"/>
      <c r="C259" s="172" t="s">
        <v>197</v>
      </c>
      <c r="D259" s="173"/>
      <c r="E259" s="109">
        <v>20.14</v>
      </c>
      <c r="F259" s="110"/>
      <c r="G259" s="111"/>
      <c r="H259" s="112"/>
      <c r="I259" s="107"/>
      <c r="K259" s="107"/>
      <c r="M259" s="108" t="s">
        <v>197</v>
      </c>
      <c r="O259" s="94"/>
      <c r="Z259" s="104"/>
      <c r="AA259" s="104"/>
      <c r="AB259" s="104"/>
      <c r="AC259" s="104"/>
      <c r="AD259" s="104"/>
      <c r="AE259" s="104"/>
      <c r="AF259" s="104"/>
      <c r="AG259" s="104"/>
      <c r="AH259" s="104"/>
      <c r="AI259" s="104"/>
      <c r="AJ259" s="104"/>
      <c r="AK259" s="104"/>
      <c r="AL259" s="104"/>
      <c r="AM259" s="104"/>
      <c r="AN259" s="104"/>
      <c r="AO259" s="104"/>
      <c r="AP259" s="104"/>
      <c r="AQ259" s="104"/>
      <c r="AR259" s="104"/>
      <c r="AS259" s="104"/>
      <c r="AT259" s="104"/>
      <c r="AU259" s="104"/>
      <c r="AV259" s="104"/>
      <c r="AW259" s="104"/>
      <c r="AX259" s="104"/>
      <c r="AY259" s="104"/>
      <c r="AZ259" s="104"/>
      <c r="BA259" s="104"/>
      <c r="BB259" s="104"/>
      <c r="BC259" s="104"/>
      <c r="BD259" s="113" t="str">
        <f t="shared" si="10"/>
        <v>3.NP:</v>
      </c>
      <c r="BE259" s="104"/>
      <c r="BF259" s="104"/>
      <c r="BG259" s="104"/>
      <c r="BH259" s="104"/>
      <c r="BI259" s="104"/>
      <c r="BJ259" s="104"/>
      <c r="BK259" s="104"/>
    </row>
    <row r="260" spans="1:104" x14ac:dyDescent="0.2">
      <c r="A260" s="105"/>
      <c r="B260" s="106"/>
      <c r="C260" s="178" t="s">
        <v>198</v>
      </c>
      <c r="D260" s="173"/>
      <c r="E260" s="143">
        <v>40.28</v>
      </c>
      <c r="F260" s="110"/>
      <c r="G260" s="111"/>
      <c r="H260" s="112"/>
      <c r="I260" s="107"/>
      <c r="K260" s="107"/>
      <c r="M260" s="108" t="s">
        <v>198</v>
      </c>
      <c r="O260" s="94"/>
      <c r="Z260" s="104"/>
      <c r="AA260" s="104"/>
      <c r="AB260" s="104"/>
      <c r="AC260" s="104"/>
      <c r="AD260" s="104"/>
      <c r="AE260" s="104"/>
      <c r="AF260" s="104"/>
      <c r="AG260" s="104"/>
      <c r="AH260" s="104"/>
      <c r="AI260" s="104"/>
      <c r="AJ260" s="104"/>
      <c r="AK260" s="104"/>
      <c r="AL260" s="104"/>
      <c r="AM260" s="104"/>
      <c r="AN260" s="104"/>
      <c r="AO260" s="104"/>
      <c r="AP260" s="104"/>
      <c r="AQ260" s="104"/>
      <c r="AR260" s="104"/>
      <c r="AS260" s="104"/>
      <c r="AT260" s="104"/>
      <c r="AU260" s="104"/>
      <c r="AV260" s="104"/>
      <c r="AW260" s="104"/>
      <c r="AX260" s="104"/>
      <c r="AY260" s="104"/>
      <c r="AZ260" s="104"/>
      <c r="BA260" s="104"/>
      <c r="BB260" s="104"/>
      <c r="BC260" s="104"/>
      <c r="BD260" s="113" t="str">
        <f t="shared" si="10"/>
        <v>2*3,47+2*2,05+5*2,0-0,9</v>
      </c>
      <c r="BE260" s="104"/>
      <c r="BF260" s="104"/>
      <c r="BG260" s="104"/>
      <c r="BH260" s="104"/>
      <c r="BI260" s="104"/>
      <c r="BJ260" s="104"/>
      <c r="BK260" s="104"/>
    </row>
    <row r="261" spans="1:104" x14ac:dyDescent="0.2">
      <c r="A261" s="105"/>
      <c r="B261" s="106"/>
      <c r="C261" s="172" t="s">
        <v>199</v>
      </c>
      <c r="D261" s="173"/>
      <c r="E261" s="109">
        <v>0</v>
      </c>
      <c r="F261" s="110"/>
      <c r="G261" s="111"/>
      <c r="H261" s="112"/>
      <c r="I261" s="107"/>
      <c r="K261" s="107"/>
      <c r="M261" s="108" t="s">
        <v>199</v>
      </c>
      <c r="O261" s="94"/>
      <c r="Z261" s="104"/>
      <c r="AA261" s="104"/>
      <c r="AB261" s="104"/>
      <c r="AC261" s="104"/>
      <c r="AD261" s="104"/>
      <c r="AE261" s="104"/>
      <c r="AF261" s="104"/>
      <c r="AG261" s="104"/>
      <c r="AH261" s="104"/>
      <c r="AI261" s="104"/>
      <c r="AJ261" s="104"/>
      <c r="AK261" s="104"/>
      <c r="AL261" s="104"/>
      <c r="AM261" s="104"/>
      <c r="AN261" s="104"/>
      <c r="AO261" s="104"/>
      <c r="AP261" s="104"/>
      <c r="AQ261" s="104"/>
      <c r="AR261" s="104"/>
      <c r="AS261" s="104"/>
      <c r="AT261" s="104"/>
      <c r="AU261" s="104"/>
      <c r="AV261" s="104"/>
      <c r="AW261" s="104"/>
      <c r="AX261" s="104"/>
      <c r="AY261" s="104"/>
      <c r="AZ261" s="104"/>
      <c r="BA261" s="104"/>
      <c r="BB261" s="104"/>
      <c r="BC261" s="104"/>
      <c r="BD261" s="113" t="str">
        <f t="shared" si="10"/>
        <v>Mezisoučet</v>
      </c>
      <c r="BE261" s="104"/>
      <c r="BF261" s="104"/>
      <c r="BG261" s="104"/>
      <c r="BH261" s="104"/>
      <c r="BI261" s="104"/>
      <c r="BJ261" s="104"/>
      <c r="BK261" s="104"/>
    </row>
    <row r="262" spans="1:104" x14ac:dyDescent="0.2">
      <c r="A262" s="105"/>
      <c r="B262" s="106"/>
      <c r="C262" s="172" t="s">
        <v>46</v>
      </c>
      <c r="D262" s="173"/>
      <c r="E262" s="109">
        <v>0</v>
      </c>
      <c r="F262" s="110"/>
      <c r="G262" s="111"/>
      <c r="H262" s="112"/>
      <c r="I262" s="107"/>
      <c r="K262" s="107"/>
      <c r="M262" s="108" t="s">
        <v>46</v>
      </c>
      <c r="O262" s="94"/>
      <c r="Z262" s="104"/>
      <c r="AA262" s="104"/>
      <c r="AB262" s="104"/>
      <c r="AC262" s="104"/>
      <c r="AD262" s="104"/>
      <c r="AE262" s="104"/>
      <c r="AF262" s="104"/>
      <c r="AG262" s="104"/>
      <c r="AH262" s="104"/>
      <c r="AI262" s="104"/>
      <c r="AJ262" s="104"/>
      <c r="AK262" s="104"/>
      <c r="AL262" s="104"/>
      <c r="AM262" s="104"/>
      <c r="AN262" s="104"/>
      <c r="AO262" s="104"/>
      <c r="AP262" s="104"/>
      <c r="AQ262" s="104"/>
      <c r="AR262" s="104"/>
      <c r="AS262" s="104"/>
      <c r="AT262" s="104"/>
      <c r="AU262" s="104"/>
      <c r="AV262" s="104"/>
      <c r="AW262" s="104"/>
      <c r="AX262" s="104"/>
      <c r="AY262" s="104"/>
      <c r="AZ262" s="104"/>
      <c r="BA262" s="104"/>
      <c r="BB262" s="104"/>
      <c r="BC262" s="104"/>
      <c r="BD262" s="113" t="str">
        <f t="shared" si="10"/>
        <v>Rohy:</v>
      </c>
      <c r="BE262" s="104"/>
      <c r="BF262" s="104"/>
      <c r="BG262" s="104"/>
      <c r="BH262" s="104"/>
      <c r="BI262" s="104"/>
      <c r="BJ262" s="104"/>
      <c r="BK262" s="104"/>
    </row>
    <row r="263" spans="1:104" x14ac:dyDescent="0.2">
      <c r="A263" s="105"/>
      <c r="B263" s="106"/>
      <c r="C263" s="172" t="s">
        <v>200</v>
      </c>
      <c r="D263" s="173"/>
      <c r="E263" s="109">
        <v>2</v>
      </c>
      <c r="F263" s="110"/>
      <c r="G263" s="111"/>
      <c r="H263" s="112"/>
      <c r="I263" s="107"/>
      <c r="K263" s="107"/>
      <c r="M263" s="108" t="s">
        <v>200</v>
      </c>
      <c r="O263" s="94"/>
      <c r="Z263" s="104"/>
      <c r="AA263" s="104"/>
      <c r="AB263" s="104"/>
      <c r="AC263" s="104"/>
      <c r="AD263" s="104"/>
      <c r="AE263" s="104"/>
      <c r="AF263" s="104"/>
      <c r="AG263" s="104"/>
      <c r="AH263" s="104"/>
      <c r="AI263" s="104"/>
      <c r="AJ263" s="104"/>
      <c r="AK263" s="104"/>
      <c r="AL263" s="104"/>
      <c r="AM263" s="104"/>
      <c r="AN263" s="104"/>
      <c r="AO263" s="104"/>
      <c r="AP263" s="104"/>
      <c r="AQ263" s="104"/>
      <c r="AR263" s="104"/>
      <c r="AS263" s="104"/>
      <c r="AT263" s="104"/>
      <c r="AU263" s="104"/>
      <c r="AV263" s="104"/>
      <c r="AW263" s="104"/>
      <c r="AX263" s="104"/>
      <c r="AY263" s="104"/>
      <c r="AZ263" s="104"/>
      <c r="BA263" s="104"/>
      <c r="BB263" s="104"/>
      <c r="BC263" s="104"/>
      <c r="BD263" s="113" t="str">
        <f t="shared" si="10"/>
        <v>2.NP:</v>
      </c>
      <c r="BE263" s="104"/>
      <c r="BF263" s="104"/>
      <c r="BG263" s="104"/>
      <c r="BH263" s="104"/>
      <c r="BI263" s="104"/>
      <c r="BJ263" s="104"/>
      <c r="BK263" s="104"/>
    </row>
    <row r="264" spans="1:104" x14ac:dyDescent="0.2">
      <c r="A264" s="105"/>
      <c r="B264" s="106"/>
      <c r="C264" s="172" t="s">
        <v>48</v>
      </c>
      <c r="D264" s="173"/>
      <c r="E264" s="109">
        <v>0</v>
      </c>
      <c r="F264" s="110"/>
      <c r="G264" s="111"/>
      <c r="H264" s="112"/>
      <c r="I264" s="107"/>
      <c r="K264" s="107"/>
      <c r="M264" s="108" t="s">
        <v>48</v>
      </c>
      <c r="O264" s="94"/>
      <c r="Z264" s="104"/>
      <c r="AA264" s="104"/>
      <c r="AB264" s="104"/>
      <c r="AC264" s="104"/>
      <c r="AD264" s="104"/>
      <c r="AE264" s="104"/>
      <c r="AF264" s="104"/>
      <c r="AG264" s="104"/>
      <c r="AH264" s="104"/>
      <c r="AI264" s="104"/>
      <c r="AJ264" s="104"/>
      <c r="AK264" s="104"/>
      <c r="AL264" s="104"/>
      <c r="AM264" s="104"/>
      <c r="AN264" s="104"/>
      <c r="AO264" s="104"/>
      <c r="AP264" s="104"/>
      <c r="AQ264" s="104"/>
      <c r="AR264" s="104"/>
      <c r="AS264" s="104"/>
      <c r="AT264" s="104"/>
      <c r="AU264" s="104"/>
      <c r="AV264" s="104"/>
      <c r="AW264" s="104"/>
      <c r="AX264" s="104"/>
      <c r="AY264" s="104"/>
      <c r="AZ264" s="104"/>
      <c r="BA264" s="104"/>
      <c r="BB264" s="104"/>
      <c r="BC264" s="104"/>
      <c r="BD264" s="113" t="str">
        <f t="shared" si="10"/>
        <v>2,0</v>
      </c>
      <c r="BE264" s="104"/>
      <c r="BF264" s="104"/>
      <c r="BG264" s="104"/>
      <c r="BH264" s="104"/>
      <c r="BI264" s="104"/>
      <c r="BJ264" s="104"/>
      <c r="BK264" s="104"/>
    </row>
    <row r="265" spans="1:104" x14ac:dyDescent="0.2">
      <c r="A265" s="105"/>
      <c r="B265" s="106"/>
      <c r="C265" s="172" t="s">
        <v>200</v>
      </c>
      <c r="D265" s="173"/>
      <c r="E265" s="109">
        <v>2</v>
      </c>
      <c r="F265" s="110"/>
      <c r="G265" s="111"/>
      <c r="H265" s="112"/>
      <c r="I265" s="107"/>
      <c r="K265" s="107"/>
      <c r="M265" s="108" t="s">
        <v>200</v>
      </c>
      <c r="O265" s="94"/>
      <c r="Z265" s="104"/>
      <c r="AA265" s="104"/>
      <c r="AB265" s="104"/>
      <c r="AC265" s="104"/>
      <c r="AD265" s="104"/>
      <c r="AE265" s="104"/>
      <c r="AF265" s="104"/>
      <c r="AG265" s="104"/>
      <c r="AH265" s="104"/>
      <c r="AI265" s="104"/>
      <c r="AJ265" s="104"/>
      <c r="AK265" s="104"/>
      <c r="AL265" s="104"/>
      <c r="AM265" s="104"/>
      <c r="AN265" s="104"/>
      <c r="AO265" s="104"/>
      <c r="AP265" s="104"/>
      <c r="AQ265" s="104"/>
      <c r="AR265" s="104"/>
      <c r="AS265" s="104"/>
      <c r="AT265" s="104"/>
      <c r="AU265" s="104"/>
      <c r="AV265" s="104"/>
      <c r="AW265" s="104"/>
      <c r="AX265" s="104"/>
      <c r="AY265" s="104"/>
      <c r="AZ265" s="104"/>
      <c r="BA265" s="104"/>
      <c r="BB265" s="104"/>
      <c r="BC265" s="104"/>
      <c r="BD265" s="113" t="str">
        <f t="shared" si="10"/>
        <v>3.NP:</v>
      </c>
      <c r="BE265" s="104"/>
      <c r="BF265" s="104"/>
      <c r="BG265" s="104"/>
      <c r="BH265" s="104"/>
      <c r="BI265" s="104"/>
      <c r="BJ265" s="104"/>
      <c r="BK265" s="104"/>
    </row>
    <row r="266" spans="1:104" x14ac:dyDescent="0.2">
      <c r="A266" s="105"/>
      <c r="B266" s="106"/>
      <c r="C266" s="178" t="s">
        <v>198</v>
      </c>
      <c r="D266" s="173"/>
      <c r="E266" s="143">
        <v>4</v>
      </c>
      <c r="F266" s="110"/>
      <c r="G266" s="111"/>
      <c r="H266" s="112"/>
      <c r="I266" s="107"/>
      <c r="K266" s="107"/>
      <c r="M266" s="108" t="s">
        <v>198</v>
      </c>
      <c r="O266" s="94"/>
      <c r="Z266" s="104"/>
      <c r="AA266" s="104"/>
      <c r="AB266" s="104"/>
      <c r="AC266" s="104"/>
      <c r="AD266" s="104"/>
      <c r="AE266" s="104"/>
      <c r="AF266" s="104"/>
      <c r="AG266" s="104"/>
      <c r="AH266" s="104"/>
      <c r="AI266" s="104"/>
      <c r="AJ266" s="104"/>
      <c r="AK266" s="104"/>
      <c r="AL266" s="104"/>
      <c r="AM266" s="104"/>
      <c r="AN266" s="104"/>
      <c r="AO266" s="104"/>
      <c r="AP266" s="104"/>
      <c r="AQ266" s="104"/>
      <c r="AR266" s="104"/>
      <c r="AS266" s="104"/>
      <c r="AT266" s="104"/>
      <c r="AU266" s="104"/>
      <c r="AV266" s="104"/>
      <c r="AW266" s="104"/>
      <c r="AX266" s="104"/>
      <c r="AY266" s="104"/>
      <c r="AZ266" s="104"/>
      <c r="BA266" s="104"/>
      <c r="BB266" s="104"/>
      <c r="BC266" s="104"/>
      <c r="BD266" s="113" t="str">
        <f t="shared" si="10"/>
        <v>2,0</v>
      </c>
      <c r="BE266" s="104"/>
      <c r="BF266" s="104"/>
      <c r="BG266" s="104"/>
      <c r="BH266" s="104"/>
      <c r="BI266" s="104"/>
      <c r="BJ266" s="104"/>
      <c r="BK266" s="104"/>
    </row>
    <row r="267" spans="1:104" x14ac:dyDescent="0.2">
      <c r="A267" s="95">
        <v>42</v>
      </c>
      <c r="B267" s="96" t="s">
        <v>201</v>
      </c>
      <c r="C267" s="97" t="s">
        <v>202</v>
      </c>
      <c r="D267" s="98" t="s">
        <v>100</v>
      </c>
      <c r="E267" s="99">
        <v>1.68</v>
      </c>
      <c r="F267" s="100"/>
      <c r="G267" s="101">
        <f>E267*F267</f>
        <v>0</v>
      </c>
      <c r="H267" s="102">
        <v>3.00000000000022E-5</v>
      </c>
      <c r="I267" s="103">
        <f>E267*H267</f>
        <v>5.0400000000003692E-5</v>
      </c>
      <c r="J267" s="102"/>
      <c r="K267" s="103">
        <f>E267*J267</f>
        <v>0</v>
      </c>
      <c r="O267" s="94"/>
      <c r="Z267" s="104"/>
      <c r="AA267" s="104">
        <v>3</v>
      </c>
      <c r="AB267" s="104">
        <v>0</v>
      </c>
      <c r="AC267" s="104">
        <v>5534365030</v>
      </c>
      <c r="AD267" s="104"/>
      <c r="AE267" s="104"/>
      <c r="AF267" s="104"/>
      <c r="AG267" s="104"/>
      <c r="AH267" s="104"/>
      <c r="AI267" s="104"/>
      <c r="AJ267" s="104"/>
      <c r="AK267" s="104"/>
      <c r="AL267" s="104"/>
      <c r="AM267" s="104"/>
      <c r="AN267" s="104"/>
      <c r="AO267" s="104"/>
      <c r="AP267" s="104"/>
      <c r="AQ267" s="104"/>
      <c r="AR267" s="104"/>
      <c r="AS267" s="104"/>
      <c r="AT267" s="104"/>
      <c r="AU267" s="104"/>
      <c r="AV267" s="104"/>
      <c r="AW267" s="104"/>
      <c r="AX267" s="104"/>
      <c r="AY267" s="104"/>
      <c r="AZ267" s="104"/>
      <c r="BA267" s="104"/>
      <c r="BB267" s="104"/>
      <c r="BC267" s="104"/>
      <c r="BD267" s="104"/>
      <c r="BE267" s="104"/>
      <c r="BF267" s="104"/>
      <c r="BG267" s="104"/>
      <c r="BH267" s="104"/>
      <c r="BI267" s="104"/>
      <c r="BJ267" s="104"/>
      <c r="BK267" s="104"/>
      <c r="CA267" s="104">
        <v>3</v>
      </c>
      <c r="CB267" s="104">
        <v>0</v>
      </c>
      <c r="CZ267" s="61">
        <v>2</v>
      </c>
    </row>
    <row r="268" spans="1:104" x14ac:dyDescent="0.2">
      <c r="A268" s="105"/>
      <c r="B268" s="106"/>
      <c r="C268" s="172" t="s">
        <v>203</v>
      </c>
      <c r="D268" s="173"/>
      <c r="E268" s="109">
        <v>1.68</v>
      </c>
      <c r="F268" s="110"/>
      <c r="G268" s="111"/>
      <c r="H268" s="112"/>
      <c r="I268" s="107"/>
      <c r="K268" s="107"/>
      <c r="M268" s="108" t="s">
        <v>203</v>
      </c>
      <c r="O268" s="94"/>
      <c r="Z268" s="104"/>
      <c r="AA268" s="104"/>
      <c r="AB268" s="104"/>
      <c r="AC268" s="104"/>
      <c r="AD268" s="104"/>
      <c r="AE268" s="104"/>
      <c r="AF268" s="104"/>
      <c r="AG268" s="104"/>
      <c r="AH268" s="104"/>
      <c r="AI268" s="104"/>
      <c r="AJ268" s="104"/>
      <c r="AK268" s="104"/>
      <c r="AL268" s="104"/>
      <c r="AM268" s="104"/>
      <c r="AN268" s="104"/>
      <c r="AO268" s="104"/>
      <c r="AP268" s="104"/>
      <c r="AQ268" s="104"/>
      <c r="AR268" s="104"/>
      <c r="AS268" s="104"/>
      <c r="AT268" s="104"/>
      <c r="AU268" s="104"/>
      <c r="AV268" s="104"/>
      <c r="AW268" s="104"/>
      <c r="AX268" s="104"/>
      <c r="AY268" s="104"/>
      <c r="AZ268" s="104"/>
      <c r="BA268" s="104"/>
      <c r="BB268" s="104"/>
      <c r="BC268" s="104"/>
      <c r="BD268" s="113" t="str">
        <f>C267</f>
        <v>Roh vnější 90° Schlüter</v>
      </c>
      <c r="BE268" s="104"/>
      <c r="BF268" s="104"/>
      <c r="BG268" s="104"/>
      <c r="BH268" s="104"/>
      <c r="BI268" s="104"/>
      <c r="BJ268" s="104"/>
      <c r="BK268" s="104"/>
    </row>
    <row r="269" spans="1:104" x14ac:dyDescent="0.2">
      <c r="A269" s="95">
        <v>43</v>
      </c>
      <c r="B269" s="96" t="s">
        <v>204</v>
      </c>
      <c r="C269" s="97" t="s">
        <v>205</v>
      </c>
      <c r="D269" s="98" t="s">
        <v>100</v>
      </c>
      <c r="E269" s="99">
        <v>42.293999999999997</v>
      </c>
      <c r="F269" s="100"/>
      <c r="G269" s="101">
        <f>E269*F269</f>
        <v>0</v>
      </c>
      <c r="H269" s="102">
        <v>3.00000000000022E-5</v>
      </c>
      <c r="I269" s="103">
        <f>E269*H269</f>
        <v>1.268820000000093E-3</v>
      </c>
      <c r="J269" s="102"/>
      <c r="K269" s="103">
        <f>E269*J269</f>
        <v>0</v>
      </c>
      <c r="O269" s="94"/>
      <c r="Z269" s="104"/>
      <c r="AA269" s="104">
        <v>3</v>
      </c>
      <c r="AB269" s="104">
        <v>0</v>
      </c>
      <c r="AC269" s="104">
        <v>5534365050</v>
      </c>
      <c r="AD269" s="104"/>
      <c r="AE269" s="104"/>
      <c r="AF269" s="104"/>
      <c r="AG269" s="104"/>
      <c r="AH269" s="104"/>
      <c r="AI269" s="104"/>
      <c r="AJ269" s="104"/>
      <c r="AK269" s="104"/>
      <c r="AL269" s="104"/>
      <c r="AM269" s="104"/>
      <c r="AN269" s="104"/>
      <c r="AO269" s="104"/>
      <c r="AP269" s="104"/>
      <c r="AQ269" s="104"/>
      <c r="AR269" s="104"/>
      <c r="AS269" s="104"/>
      <c r="AT269" s="104"/>
      <c r="AU269" s="104"/>
      <c r="AV269" s="104"/>
      <c r="AW269" s="104"/>
      <c r="AX269" s="104"/>
      <c r="AY269" s="104"/>
      <c r="AZ269" s="104"/>
      <c r="BA269" s="104"/>
      <c r="BB269" s="104"/>
      <c r="BC269" s="104"/>
      <c r="BD269" s="104"/>
      <c r="BE269" s="104"/>
      <c r="BF269" s="104"/>
      <c r="BG269" s="104"/>
      <c r="BH269" s="104"/>
      <c r="BI269" s="104"/>
      <c r="BJ269" s="104"/>
      <c r="BK269" s="104"/>
      <c r="CA269" s="104">
        <v>3</v>
      </c>
      <c r="CB269" s="104">
        <v>0</v>
      </c>
      <c r="CZ269" s="61">
        <v>2</v>
      </c>
    </row>
    <row r="270" spans="1:104" x14ac:dyDescent="0.2">
      <c r="A270" s="105"/>
      <c r="B270" s="106"/>
      <c r="C270" s="172" t="s">
        <v>206</v>
      </c>
      <c r="D270" s="173"/>
      <c r="E270" s="109">
        <v>42.293999999999997</v>
      </c>
      <c r="F270" s="110"/>
      <c r="G270" s="111"/>
      <c r="H270" s="112"/>
      <c r="I270" s="107"/>
      <c r="K270" s="107"/>
      <c r="M270" s="108" t="s">
        <v>206</v>
      </c>
      <c r="O270" s="94"/>
      <c r="Z270" s="104"/>
      <c r="AA270" s="104"/>
      <c r="AB270" s="104"/>
      <c r="AC270" s="104"/>
      <c r="AD270" s="104"/>
      <c r="AE270" s="104"/>
      <c r="AF270" s="104"/>
      <c r="AG270" s="104"/>
      <c r="AH270" s="104"/>
      <c r="AI270" s="104"/>
      <c r="AJ270" s="104"/>
      <c r="AK270" s="104"/>
      <c r="AL270" s="104"/>
      <c r="AM270" s="104"/>
      <c r="AN270" s="104"/>
      <c r="AO270" s="104"/>
      <c r="AP270" s="104"/>
      <c r="AQ270" s="104"/>
      <c r="AR270" s="104"/>
      <c r="AS270" s="104"/>
      <c r="AT270" s="104"/>
      <c r="AU270" s="104"/>
      <c r="AV270" s="104"/>
      <c r="AW270" s="104"/>
      <c r="AX270" s="104"/>
      <c r="AY270" s="104"/>
      <c r="AZ270" s="104"/>
      <c r="BA270" s="104"/>
      <c r="BB270" s="104"/>
      <c r="BC270" s="104"/>
      <c r="BD270" s="113" t="str">
        <f>C269</f>
        <v>Vnitřní kout 90° Schlüter</v>
      </c>
      <c r="BE270" s="104"/>
      <c r="BF270" s="104"/>
      <c r="BG270" s="104"/>
      <c r="BH270" s="104"/>
      <c r="BI270" s="104"/>
      <c r="BJ270" s="104"/>
      <c r="BK270" s="104"/>
    </row>
    <row r="271" spans="1:104" x14ac:dyDescent="0.2">
      <c r="A271" s="95">
        <v>44</v>
      </c>
      <c r="B271" s="96" t="s">
        <v>207</v>
      </c>
      <c r="C271" s="97" t="s">
        <v>208</v>
      </c>
      <c r="D271" s="98" t="s">
        <v>29</v>
      </c>
      <c r="E271" s="99">
        <v>41.371200000000002</v>
      </c>
      <c r="F271" s="100"/>
      <c r="G271" s="101">
        <f>E271*F271</f>
        <v>0</v>
      </c>
      <c r="H271" s="102">
        <v>1.2200000000007099E-2</v>
      </c>
      <c r="I271" s="103">
        <f>E271*H271</f>
        <v>0.50472864000029372</v>
      </c>
      <c r="J271" s="102"/>
      <c r="K271" s="103">
        <f>E271*J271</f>
        <v>0</v>
      </c>
      <c r="O271" s="94"/>
      <c r="Z271" s="104"/>
      <c r="AA271" s="104">
        <v>3</v>
      </c>
      <c r="AB271" s="104">
        <v>7</v>
      </c>
      <c r="AC271" s="104">
        <v>597813600</v>
      </c>
      <c r="AD271" s="104"/>
      <c r="AE271" s="104"/>
      <c r="AF271" s="104"/>
      <c r="AG271" s="104"/>
      <c r="AH271" s="104"/>
      <c r="AI271" s="104"/>
      <c r="AJ271" s="104"/>
      <c r="AK271" s="104"/>
      <c r="AL271" s="104"/>
      <c r="AM271" s="104"/>
      <c r="AN271" s="104"/>
      <c r="AO271" s="104"/>
      <c r="AP271" s="104"/>
      <c r="AQ271" s="104"/>
      <c r="AR271" s="104"/>
      <c r="AS271" s="104"/>
      <c r="AT271" s="104"/>
      <c r="AU271" s="104"/>
      <c r="AV271" s="104"/>
      <c r="AW271" s="104"/>
      <c r="AX271" s="104"/>
      <c r="AY271" s="104"/>
      <c r="AZ271" s="104"/>
      <c r="BA271" s="104"/>
      <c r="BB271" s="104"/>
      <c r="BC271" s="104"/>
      <c r="BD271" s="104"/>
      <c r="BE271" s="104"/>
      <c r="BF271" s="104"/>
      <c r="BG271" s="104"/>
      <c r="BH271" s="104"/>
      <c r="BI271" s="104"/>
      <c r="BJ271" s="104"/>
      <c r="BK271" s="104"/>
      <c r="CA271" s="104">
        <v>3</v>
      </c>
      <c r="CB271" s="104">
        <v>7</v>
      </c>
      <c r="CZ271" s="61">
        <v>2</v>
      </c>
    </row>
    <row r="272" spans="1:104" x14ac:dyDescent="0.2">
      <c r="A272" s="105"/>
      <c r="B272" s="106"/>
      <c r="C272" s="172" t="s">
        <v>209</v>
      </c>
      <c r="D272" s="173"/>
      <c r="E272" s="109">
        <v>41.371200000000002</v>
      </c>
      <c r="F272" s="110"/>
      <c r="G272" s="111"/>
      <c r="H272" s="112"/>
      <c r="I272" s="107"/>
      <c r="K272" s="107"/>
      <c r="M272" s="108" t="s">
        <v>209</v>
      </c>
      <c r="O272" s="94"/>
      <c r="Z272" s="104"/>
      <c r="AA272" s="104"/>
      <c r="AB272" s="104"/>
      <c r="AC272" s="104"/>
      <c r="AD272" s="104"/>
      <c r="AE272" s="104"/>
      <c r="AF272" s="104"/>
      <c r="AG272" s="104"/>
      <c r="AH272" s="104"/>
      <c r="AI272" s="104"/>
      <c r="AJ272" s="104"/>
      <c r="AK272" s="104"/>
      <c r="AL272" s="104"/>
      <c r="AM272" s="104"/>
      <c r="AN272" s="104"/>
      <c r="AO272" s="104"/>
      <c r="AP272" s="104"/>
      <c r="AQ272" s="104"/>
      <c r="AR272" s="104"/>
      <c r="AS272" s="104"/>
      <c r="AT272" s="104"/>
      <c r="AU272" s="104"/>
      <c r="AV272" s="104"/>
      <c r="AW272" s="104"/>
      <c r="AX272" s="104"/>
      <c r="AY272" s="104"/>
      <c r="AZ272" s="104"/>
      <c r="BA272" s="104"/>
      <c r="BB272" s="104"/>
      <c r="BC272" s="104"/>
      <c r="BD272" s="113" t="str">
        <f>C271</f>
        <v>Obkládačka 20x20 bílá mat</v>
      </c>
      <c r="BE272" s="104"/>
      <c r="BF272" s="104"/>
      <c r="BG272" s="104"/>
      <c r="BH272" s="104"/>
      <c r="BI272" s="104"/>
      <c r="BJ272" s="104"/>
      <c r="BK272" s="104"/>
    </row>
    <row r="273" spans="1:104" x14ac:dyDescent="0.2">
      <c r="A273" s="95">
        <v>45</v>
      </c>
      <c r="B273" s="96" t="s">
        <v>210</v>
      </c>
      <c r="C273" s="97" t="s">
        <v>211</v>
      </c>
      <c r="D273" s="98" t="s">
        <v>146</v>
      </c>
      <c r="E273" s="99">
        <v>0.69059586000036799</v>
      </c>
      <c r="F273" s="100"/>
      <c r="G273" s="101">
        <f>E273*F273</f>
        <v>0</v>
      </c>
      <c r="H273" s="102">
        <v>0</v>
      </c>
      <c r="I273" s="103">
        <f>E273*H273</f>
        <v>0</v>
      </c>
      <c r="J273" s="102"/>
      <c r="K273" s="103">
        <f>E273*J273</f>
        <v>0</v>
      </c>
      <c r="O273" s="94"/>
      <c r="Z273" s="104"/>
      <c r="AA273" s="104">
        <v>7</v>
      </c>
      <c r="AB273" s="104">
        <v>1001</v>
      </c>
      <c r="AC273" s="104">
        <v>5</v>
      </c>
      <c r="AD273" s="104"/>
      <c r="AE273" s="104"/>
      <c r="AF273" s="104"/>
      <c r="AG273" s="104"/>
      <c r="AH273" s="104"/>
      <c r="AI273" s="104"/>
      <c r="AJ273" s="104"/>
      <c r="AK273" s="104"/>
      <c r="AL273" s="104"/>
      <c r="AM273" s="104"/>
      <c r="AN273" s="104"/>
      <c r="AO273" s="104"/>
      <c r="AP273" s="104"/>
      <c r="AQ273" s="104"/>
      <c r="AR273" s="104"/>
      <c r="AS273" s="104"/>
      <c r="AT273" s="104"/>
      <c r="AU273" s="104"/>
      <c r="AV273" s="104"/>
      <c r="AW273" s="104"/>
      <c r="AX273" s="104"/>
      <c r="AY273" s="104"/>
      <c r="AZ273" s="104"/>
      <c r="BA273" s="104"/>
      <c r="BB273" s="104"/>
      <c r="BC273" s="104"/>
      <c r="BD273" s="104"/>
      <c r="BE273" s="104"/>
      <c r="BF273" s="104"/>
      <c r="BG273" s="104"/>
      <c r="BH273" s="104"/>
      <c r="BI273" s="104"/>
      <c r="BJ273" s="104"/>
      <c r="BK273" s="104"/>
      <c r="CA273" s="104">
        <v>7</v>
      </c>
      <c r="CB273" s="104">
        <v>1001</v>
      </c>
      <c r="CZ273" s="61">
        <v>2</v>
      </c>
    </row>
    <row r="274" spans="1:104" x14ac:dyDescent="0.2">
      <c r="A274" s="114" t="s">
        <v>30</v>
      </c>
      <c r="B274" s="115" t="s">
        <v>189</v>
      </c>
      <c r="C274" s="116" t="s">
        <v>190</v>
      </c>
      <c r="D274" s="117"/>
      <c r="E274" s="118"/>
      <c r="F274" s="118"/>
      <c r="G274" s="119">
        <f>SUM(G248:G273)</f>
        <v>0</v>
      </c>
      <c r="H274" s="120"/>
      <c r="I274" s="121">
        <f>SUM(I248:I273)</f>
        <v>0.6905958600003681</v>
      </c>
      <c r="J274" s="122"/>
      <c r="K274" s="121">
        <f>SUM(K248:K273)</f>
        <v>0</v>
      </c>
      <c r="O274" s="94"/>
      <c r="X274" s="123">
        <f>K274</f>
        <v>0</v>
      </c>
      <c r="Y274" s="123">
        <f>I274</f>
        <v>0.6905958600003681</v>
      </c>
      <c r="Z274" s="124">
        <f>G274</f>
        <v>0</v>
      </c>
      <c r="AA274" s="104"/>
      <c r="AB274" s="104"/>
      <c r="AC274" s="104"/>
      <c r="AD274" s="104"/>
      <c r="AE274" s="104"/>
      <c r="AF274" s="104"/>
      <c r="AG274" s="104"/>
      <c r="AH274" s="104"/>
      <c r="AI274" s="104"/>
      <c r="AJ274" s="104"/>
      <c r="AK274" s="104"/>
      <c r="AL274" s="104"/>
      <c r="AM274" s="104"/>
      <c r="AN274" s="104"/>
      <c r="AO274" s="104"/>
      <c r="AP274" s="104"/>
      <c r="AQ274" s="104"/>
      <c r="AR274" s="104"/>
      <c r="AS274" s="104"/>
      <c r="AT274" s="104"/>
      <c r="AU274" s="104"/>
      <c r="AV274" s="104"/>
      <c r="AW274" s="104"/>
      <c r="AX274" s="104"/>
      <c r="AY274" s="104"/>
      <c r="AZ274" s="104"/>
      <c r="BA274" s="125"/>
      <c r="BB274" s="125"/>
      <c r="BC274" s="125"/>
      <c r="BD274" s="125"/>
      <c r="BE274" s="125"/>
      <c r="BF274" s="125"/>
      <c r="BG274" s="104"/>
      <c r="BH274" s="104"/>
      <c r="BI274" s="104"/>
      <c r="BJ274" s="104"/>
      <c r="BK274" s="104"/>
    </row>
    <row r="275" spans="1:104" ht="14.25" customHeight="1" x14ac:dyDescent="0.2">
      <c r="A275" s="86" t="s">
        <v>27</v>
      </c>
      <c r="B275" s="87" t="s">
        <v>212</v>
      </c>
      <c r="C275" s="88" t="s">
        <v>213</v>
      </c>
      <c r="D275" s="89"/>
      <c r="E275" s="90"/>
      <c r="F275" s="90"/>
      <c r="G275" s="91"/>
      <c r="H275" s="92"/>
      <c r="I275" s="93"/>
      <c r="J275" s="92"/>
      <c r="K275" s="93"/>
      <c r="O275" s="94"/>
    </row>
    <row r="276" spans="1:104" x14ac:dyDescent="0.2">
      <c r="A276" s="95">
        <v>46</v>
      </c>
      <c r="B276" s="96" t="s">
        <v>214</v>
      </c>
      <c r="C276" s="97" t="s">
        <v>215</v>
      </c>
      <c r="D276" s="98" t="s">
        <v>29</v>
      </c>
      <c r="E276" s="99">
        <v>4.8</v>
      </c>
      <c r="F276" s="100"/>
      <c r="G276" s="101">
        <f>E276*F276</f>
        <v>0</v>
      </c>
      <c r="H276" s="102">
        <v>3.7999999999982498E-4</v>
      </c>
      <c r="I276" s="103">
        <f>E276*H276</f>
        <v>1.8239999999991598E-3</v>
      </c>
      <c r="J276" s="102">
        <v>0</v>
      </c>
      <c r="K276" s="103">
        <f>E276*J276</f>
        <v>0</v>
      </c>
      <c r="O276" s="94"/>
      <c r="Z276" s="104"/>
      <c r="AA276" s="104">
        <v>1</v>
      </c>
      <c r="AB276" s="104">
        <v>7</v>
      </c>
      <c r="AC276" s="104">
        <v>7</v>
      </c>
      <c r="AD276" s="104"/>
      <c r="AE276" s="104"/>
      <c r="AF276" s="104"/>
      <c r="AG276" s="104"/>
      <c r="AH276" s="104"/>
      <c r="AI276" s="104"/>
      <c r="AJ276" s="104"/>
      <c r="AK276" s="104"/>
      <c r="AL276" s="104"/>
      <c r="AM276" s="104"/>
      <c r="AN276" s="104"/>
      <c r="AO276" s="104"/>
      <c r="AP276" s="104"/>
      <c r="AQ276" s="104"/>
      <c r="AR276" s="104"/>
      <c r="AS276" s="104"/>
      <c r="AT276" s="104"/>
      <c r="AU276" s="104"/>
      <c r="AV276" s="104"/>
      <c r="AW276" s="104"/>
      <c r="AX276" s="104"/>
      <c r="AY276" s="104"/>
      <c r="AZ276" s="104"/>
      <c r="BA276" s="104"/>
      <c r="BB276" s="104"/>
      <c r="BC276" s="104"/>
      <c r="BD276" s="104"/>
      <c r="BE276" s="104"/>
      <c r="BF276" s="104"/>
      <c r="BG276" s="104"/>
      <c r="BH276" s="104"/>
      <c r="BI276" s="104"/>
      <c r="BJ276" s="104"/>
      <c r="BK276" s="104"/>
      <c r="CA276" s="104">
        <v>1</v>
      </c>
      <c r="CB276" s="104">
        <v>7</v>
      </c>
      <c r="CZ276" s="61">
        <v>2</v>
      </c>
    </row>
    <row r="277" spans="1:104" x14ac:dyDescent="0.2">
      <c r="A277" s="95">
        <v>47</v>
      </c>
      <c r="B277" s="96" t="s">
        <v>216</v>
      </c>
      <c r="C277" s="97" t="s">
        <v>217</v>
      </c>
      <c r="D277" s="98" t="s">
        <v>29</v>
      </c>
      <c r="E277" s="99">
        <v>4.8</v>
      </c>
      <c r="F277" s="100"/>
      <c r="G277" s="101">
        <f>E277*F277</f>
        <v>0</v>
      </c>
      <c r="H277" s="102">
        <v>3.0999999999980999E-4</v>
      </c>
      <c r="I277" s="103">
        <f>E277*H277</f>
        <v>1.4879999999990879E-3</v>
      </c>
      <c r="J277" s="102">
        <v>0</v>
      </c>
      <c r="K277" s="103">
        <f>E277*J277</f>
        <v>0</v>
      </c>
      <c r="O277" s="94"/>
      <c r="Z277" s="104"/>
      <c r="AA277" s="104">
        <v>1</v>
      </c>
      <c r="AB277" s="104">
        <v>7</v>
      </c>
      <c r="AC277" s="104">
        <v>7</v>
      </c>
      <c r="AD277" s="104"/>
      <c r="AE277" s="104"/>
      <c r="AF277" s="104"/>
      <c r="AG277" s="104"/>
      <c r="AH277" s="104"/>
      <c r="AI277" s="104"/>
      <c r="AJ277" s="104"/>
      <c r="AK277" s="104"/>
      <c r="AL277" s="104"/>
      <c r="AM277" s="104"/>
      <c r="AN277" s="104"/>
      <c r="AO277" s="104"/>
      <c r="AP277" s="104"/>
      <c r="AQ277" s="104"/>
      <c r="AR277" s="104"/>
      <c r="AS277" s="104"/>
      <c r="AT277" s="104"/>
      <c r="AU277" s="104"/>
      <c r="AV277" s="104"/>
      <c r="AW277" s="104"/>
      <c r="AX277" s="104"/>
      <c r="AY277" s="104"/>
      <c r="AZ277" s="104"/>
      <c r="BA277" s="104"/>
      <c r="BB277" s="104"/>
      <c r="BC277" s="104"/>
      <c r="BD277" s="104"/>
      <c r="BE277" s="104"/>
      <c r="BF277" s="104"/>
      <c r="BG277" s="104"/>
      <c r="BH277" s="104"/>
      <c r="BI277" s="104"/>
      <c r="BJ277" s="104"/>
      <c r="BK277" s="104"/>
      <c r="CA277" s="104">
        <v>1</v>
      </c>
      <c r="CB277" s="104">
        <v>7</v>
      </c>
      <c r="CZ277" s="61">
        <v>2</v>
      </c>
    </row>
    <row r="278" spans="1:104" x14ac:dyDescent="0.2">
      <c r="A278" s="105"/>
      <c r="B278" s="106"/>
      <c r="C278" s="172" t="s">
        <v>46</v>
      </c>
      <c r="D278" s="173"/>
      <c r="E278" s="109">
        <v>0</v>
      </c>
      <c r="F278" s="110"/>
      <c r="G278" s="111"/>
      <c r="H278" s="112"/>
      <c r="I278" s="107"/>
      <c r="K278" s="107"/>
      <c r="M278" s="108" t="s">
        <v>46</v>
      </c>
      <c r="O278" s="94"/>
      <c r="Z278" s="104"/>
      <c r="AA278" s="104"/>
      <c r="AB278" s="104"/>
      <c r="AC278" s="104"/>
      <c r="AD278" s="104"/>
      <c r="AE278" s="104"/>
      <c r="AF278" s="104"/>
      <c r="AG278" s="104"/>
      <c r="AH278" s="104"/>
      <c r="AI278" s="104"/>
      <c r="AJ278" s="104"/>
      <c r="AK278" s="104"/>
      <c r="AL278" s="104"/>
      <c r="AM278" s="104"/>
      <c r="AN278" s="104"/>
      <c r="AO278" s="104"/>
      <c r="AP278" s="104"/>
      <c r="AQ278" s="104"/>
      <c r="AR278" s="104"/>
      <c r="AS278" s="104"/>
      <c r="AT278" s="104"/>
      <c r="AU278" s="104"/>
      <c r="AV278" s="104"/>
      <c r="AW278" s="104"/>
      <c r="AX278" s="104"/>
      <c r="AY278" s="104"/>
      <c r="AZ278" s="104"/>
      <c r="BA278" s="104"/>
      <c r="BB278" s="104"/>
      <c r="BC278" s="104"/>
      <c r="BD278" s="113" t="str">
        <f>C277</f>
        <v>Odstranění nátěrů z kovových konstrukcí opálením</v>
      </c>
      <c r="BE278" s="104"/>
      <c r="BF278" s="104"/>
      <c r="BG278" s="104"/>
      <c r="BH278" s="104"/>
      <c r="BI278" s="104"/>
      <c r="BJ278" s="104"/>
      <c r="BK278" s="104"/>
    </row>
    <row r="279" spans="1:104" x14ac:dyDescent="0.2">
      <c r="A279" s="105"/>
      <c r="B279" s="106"/>
      <c r="C279" s="172" t="s">
        <v>218</v>
      </c>
      <c r="D279" s="173"/>
      <c r="E279" s="109">
        <v>2.4</v>
      </c>
      <c r="F279" s="110"/>
      <c r="G279" s="111"/>
      <c r="H279" s="112"/>
      <c r="I279" s="107"/>
      <c r="K279" s="107"/>
      <c r="M279" s="108" t="s">
        <v>218</v>
      </c>
      <c r="O279" s="94"/>
      <c r="Z279" s="104"/>
      <c r="AA279" s="104"/>
      <c r="AB279" s="104"/>
      <c r="AC279" s="104"/>
      <c r="AD279" s="104"/>
      <c r="AE279" s="104"/>
      <c r="AF279" s="104"/>
      <c r="AG279" s="104"/>
      <c r="AH279" s="104"/>
      <c r="AI279" s="104"/>
      <c r="AJ279" s="104"/>
      <c r="AK279" s="104"/>
      <c r="AL279" s="104"/>
      <c r="AM279" s="104"/>
      <c r="AN279" s="104"/>
      <c r="AO279" s="104"/>
      <c r="AP279" s="104"/>
      <c r="AQ279" s="104"/>
      <c r="AR279" s="104"/>
      <c r="AS279" s="104"/>
      <c r="AT279" s="104"/>
      <c r="AU279" s="104"/>
      <c r="AV279" s="104"/>
      <c r="AW279" s="104"/>
      <c r="AX279" s="104"/>
      <c r="AY279" s="104"/>
      <c r="AZ279" s="104"/>
      <c r="BA279" s="104"/>
      <c r="BB279" s="104"/>
      <c r="BC279" s="104"/>
      <c r="BD279" s="113" t="str">
        <f>C278</f>
        <v>2.NP:</v>
      </c>
      <c r="BE279" s="104"/>
      <c r="BF279" s="104"/>
      <c r="BG279" s="104"/>
      <c r="BH279" s="104"/>
      <c r="BI279" s="104"/>
      <c r="BJ279" s="104"/>
      <c r="BK279" s="104"/>
    </row>
    <row r="280" spans="1:104" x14ac:dyDescent="0.2">
      <c r="A280" s="105"/>
      <c r="B280" s="106"/>
      <c r="C280" s="172" t="s">
        <v>48</v>
      </c>
      <c r="D280" s="173"/>
      <c r="E280" s="109">
        <v>0</v>
      </c>
      <c r="F280" s="110"/>
      <c r="G280" s="111"/>
      <c r="H280" s="112"/>
      <c r="I280" s="107"/>
      <c r="K280" s="107"/>
      <c r="M280" s="108" t="s">
        <v>48</v>
      </c>
      <c r="O280" s="94"/>
      <c r="Z280" s="104"/>
      <c r="AA280" s="104"/>
      <c r="AB280" s="104"/>
      <c r="AC280" s="104"/>
      <c r="AD280" s="104"/>
      <c r="AE280" s="104"/>
      <c r="AF280" s="104"/>
      <c r="AG280" s="104"/>
      <c r="AH280" s="104"/>
      <c r="AI280" s="104"/>
      <c r="AJ280" s="104"/>
      <c r="AK280" s="104"/>
      <c r="AL280" s="104"/>
      <c r="AM280" s="104"/>
      <c r="AN280" s="104"/>
      <c r="AO280" s="104"/>
      <c r="AP280" s="104"/>
      <c r="AQ280" s="104"/>
      <c r="AR280" s="104"/>
      <c r="AS280" s="104"/>
      <c r="AT280" s="104"/>
      <c r="AU280" s="104"/>
      <c r="AV280" s="104"/>
      <c r="AW280" s="104"/>
      <c r="AX280" s="104"/>
      <c r="AY280" s="104"/>
      <c r="AZ280" s="104"/>
      <c r="BA280" s="104"/>
      <c r="BB280" s="104"/>
      <c r="BC280" s="104"/>
      <c r="BD280" s="113" t="str">
        <f>C279</f>
        <v>2*(0,15+2*0,03+2*0,015)*(2*2,0+1,0)</v>
      </c>
      <c r="BE280" s="104"/>
      <c r="BF280" s="104"/>
      <c r="BG280" s="104"/>
      <c r="BH280" s="104"/>
      <c r="BI280" s="104"/>
      <c r="BJ280" s="104"/>
      <c r="BK280" s="104"/>
    </row>
    <row r="281" spans="1:104" x14ac:dyDescent="0.2">
      <c r="A281" s="105"/>
      <c r="B281" s="106"/>
      <c r="C281" s="172" t="s">
        <v>218</v>
      </c>
      <c r="D281" s="173"/>
      <c r="E281" s="109">
        <v>2.4</v>
      </c>
      <c r="F281" s="110"/>
      <c r="G281" s="111"/>
      <c r="H281" s="112"/>
      <c r="I281" s="107"/>
      <c r="K281" s="107"/>
      <c r="M281" s="108" t="s">
        <v>218</v>
      </c>
      <c r="O281" s="94"/>
      <c r="Z281" s="104"/>
      <c r="AA281" s="104"/>
      <c r="AB281" s="104"/>
      <c r="AC281" s="104"/>
      <c r="AD281" s="104"/>
      <c r="AE281" s="104"/>
      <c r="AF281" s="104"/>
      <c r="AG281" s="104"/>
      <c r="AH281" s="104"/>
      <c r="AI281" s="104"/>
      <c r="AJ281" s="104"/>
      <c r="AK281" s="104"/>
      <c r="AL281" s="104"/>
      <c r="AM281" s="104"/>
      <c r="AN281" s="104"/>
      <c r="AO281" s="104"/>
      <c r="AP281" s="104"/>
      <c r="AQ281" s="104"/>
      <c r="AR281" s="104"/>
      <c r="AS281" s="104"/>
      <c r="AT281" s="104"/>
      <c r="AU281" s="104"/>
      <c r="AV281" s="104"/>
      <c r="AW281" s="104"/>
      <c r="AX281" s="104"/>
      <c r="AY281" s="104"/>
      <c r="AZ281" s="104"/>
      <c r="BA281" s="104"/>
      <c r="BB281" s="104"/>
      <c r="BC281" s="104"/>
      <c r="BD281" s="113" t="str">
        <f>C280</f>
        <v>3.NP:</v>
      </c>
      <c r="BE281" s="104"/>
      <c r="BF281" s="104"/>
      <c r="BG281" s="104"/>
      <c r="BH281" s="104"/>
      <c r="BI281" s="104"/>
      <c r="BJ281" s="104"/>
      <c r="BK281" s="104"/>
    </row>
    <row r="282" spans="1:104" x14ac:dyDescent="0.2">
      <c r="A282" s="95">
        <v>48</v>
      </c>
      <c r="B282" s="96" t="s">
        <v>219</v>
      </c>
      <c r="C282" s="97" t="s">
        <v>220</v>
      </c>
      <c r="D282" s="98" t="s">
        <v>29</v>
      </c>
      <c r="E282" s="99">
        <v>46.686999999999998</v>
      </c>
      <c r="F282" s="100"/>
      <c r="G282" s="101">
        <f>E282*F282</f>
        <v>0</v>
      </c>
      <c r="H282" s="102">
        <v>4.99999999999945E-5</v>
      </c>
      <c r="I282" s="103">
        <f>E282*H282</f>
        <v>2.3343499999997431E-3</v>
      </c>
      <c r="J282" s="102">
        <v>0</v>
      </c>
      <c r="K282" s="103">
        <f>E282*J282</f>
        <v>0</v>
      </c>
      <c r="O282" s="94"/>
      <c r="Z282" s="104"/>
      <c r="AA282" s="104">
        <v>1</v>
      </c>
      <c r="AB282" s="104">
        <v>7</v>
      </c>
      <c r="AC282" s="104">
        <v>7</v>
      </c>
      <c r="AD282" s="104"/>
      <c r="AE282" s="104"/>
      <c r="AF282" s="104"/>
      <c r="AG282" s="104"/>
      <c r="AH282" s="104"/>
      <c r="AI282" s="104"/>
      <c r="AJ282" s="104"/>
      <c r="AK282" s="104"/>
      <c r="AL282" s="104"/>
      <c r="AM282" s="104"/>
      <c r="AN282" s="104"/>
      <c r="AO282" s="104"/>
      <c r="AP282" s="104"/>
      <c r="AQ282" s="104"/>
      <c r="AR282" s="104"/>
      <c r="AS282" s="104"/>
      <c r="AT282" s="104"/>
      <c r="AU282" s="104"/>
      <c r="AV282" s="104"/>
      <c r="AW282" s="104"/>
      <c r="AX282" s="104"/>
      <c r="AY282" s="104"/>
      <c r="AZ282" s="104"/>
      <c r="BA282" s="104"/>
      <c r="BB282" s="104"/>
      <c r="BC282" s="104"/>
      <c r="BD282" s="104"/>
      <c r="BE282" s="104"/>
      <c r="BF282" s="104"/>
      <c r="BG282" s="104"/>
      <c r="BH282" s="104"/>
      <c r="BI282" s="104"/>
      <c r="BJ282" s="104"/>
      <c r="BK282" s="104"/>
      <c r="CA282" s="104">
        <v>1</v>
      </c>
      <c r="CB282" s="104">
        <v>7</v>
      </c>
      <c r="CZ282" s="61">
        <v>2</v>
      </c>
    </row>
    <row r="283" spans="1:104" x14ac:dyDescent="0.2">
      <c r="A283" s="105"/>
      <c r="B283" s="106"/>
      <c r="C283" s="172" t="s">
        <v>46</v>
      </c>
      <c r="D283" s="173"/>
      <c r="E283" s="109">
        <v>0</v>
      </c>
      <c r="F283" s="110"/>
      <c r="G283" s="111"/>
      <c r="H283" s="112"/>
      <c r="I283" s="107"/>
      <c r="K283" s="107"/>
      <c r="M283" s="108" t="s">
        <v>46</v>
      </c>
      <c r="O283" s="94"/>
      <c r="Z283" s="104"/>
      <c r="AA283" s="104"/>
      <c r="AB283" s="104"/>
      <c r="AC283" s="104"/>
      <c r="AD283" s="104"/>
      <c r="AE283" s="104"/>
      <c r="AF283" s="104"/>
      <c r="AG283" s="104"/>
      <c r="AH283" s="104"/>
      <c r="AI283" s="104"/>
      <c r="AJ283" s="104"/>
      <c r="AK283" s="104"/>
      <c r="AL283" s="104"/>
      <c r="AM283" s="104"/>
      <c r="AN283" s="104"/>
      <c r="AO283" s="104"/>
      <c r="AP283" s="104"/>
      <c r="AQ283" s="104"/>
      <c r="AR283" s="104"/>
      <c r="AS283" s="104"/>
      <c r="AT283" s="104"/>
      <c r="AU283" s="104"/>
      <c r="AV283" s="104"/>
      <c r="AW283" s="104"/>
      <c r="AX283" s="104"/>
      <c r="AY283" s="104"/>
      <c r="AZ283" s="104"/>
      <c r="BA283" s="104"/>
      <c r="BB283" s="104"/>
      <c r="BC283" s="104"/>
      <c r="BD283" s="113" t="str">
        <f t="shared" ref="BD283:BD288" si="11">C282</f>
        <v>Odmaštění saponáty</v>
      </c>
      <c r="BE283" s="104"/>
      <c r="BF283" s="104"/>
      <c r="BG283" s="104"/>
      <c r="BH283" s="104"/>
      <c r="BI283" s="104"/>
      <c r="BJ283" s="104"/>
      <c r="BK283" s="104"/>
    </row>
    <row r="284" spans="1:104" x14ac:dyDescent="0.2">
      <c r="A284" s="105"/>
      <c r="B284" s="106"/>
      <c r="C284" s="172" t="s">
        <v>73</v>
      </c>
      <c r="D284" s="173"/>
      <c r="E284" s="109">
        <v>5.0635000000000003</v>
      </c>
      <c r="F284" s="110"/>
      <c r="G284" s="111"/>
      <c r="H284" s="112"/>
      <c r="I284" s="107"/>
      <c r="K284" s="107"/>
      <c r="M284" s="108" t="s">
        <v>73</v>
      </c>
      <c r="O284" s="94"/>
      <c r="Z284" s="104"/>
      <c r="AA284" s="104"/>
      <c r="AB284" s="104"/>
      <c r="AC284" s="104"/>
      <c r="AD284" s="104"/>
      <c r="AE284" s="104"/>
      <c r="AF284" s="104"/>
      <c r="AG284" s="104"/>
      <c r="AH284" s="104"/>
      <c r="AI284" s="104"/>
      <c r="AJ284" s="104"/>
      <c r="AK284" s="104"/>
      <c r="AL284" s="104"/>
      <c r="AM284" s="104"/>
      <c r="AN284" s="104"/>
      <c r="AO284" s="104"/>
      <c r="AP284" s="104"/>
      <c r="AQ284" s="104"/>
      <c r="AR284" s="104"/>
      <c r="AS284" s="104"/>
      <c r="AT284" s="104"/>
      <c r="AU284" s="104"/>
      <c r="AV284" s="104"/>
      <c r="AW284" s="104"/>
      <c r="AX284" s="104"/>
      <c r="AY284" s="104"/>
      <c r="AZ284" s="104"/>
      <c r="BA284" s="104"/>
      <c r="BB284" s="104"/>
      <c r="BC284" s="104"/>
      <c r="BD284" s="113" t="str">
        <f t="shared" si="11"/>
        <v>2.NP:</v>
      </c>
      <c r="BE284" s="104"/>
      <c r="BF284" s="104"/>
      <c r="BG284" s="104"/>
      <c r="BH284" s="104"/>
      <c r="BI284" s="104"/>
      <c r="BJ284" s="104"/>
      <c r="BK284" s="104"/>
    </row>
    <row r="285" spans="1:104" x14ac:dyDescent="0.2">
      <c r="A285" s="105"/>
      <c r="B285" s="106"/>
      <c r="C285" s="172" t="s">
        <v>74</v>
      </c>
      <c r="D285" s="173"/>
      <c r="E285" s="109">
        <v>18.28</v>
      </c>
      <c r="F285" s="110"/>
      <c r="G285" s="111"/>
      <c r="H285" s="112"/>
      <c r="I285" s="107"/>
      <c r="K285" s="107"/>
      <c r="M285" s="108" t="s">
        <v>74</v>
      </c>
      <c r="O285" s="94"/>
      <c r="Z285" s="104"/>
      <c r="AA285" s="104"/>
      <c r="AB285" s="104"/>
      <c r="AC285" s="104"/>
      <c r="AD285" s="104"/>
      <c r="AE285" s="104"/>
      <c r="AF285" s="104"/>
      <c r="AG285" s="104"/>
      <c r="AH285" s="104"/>
      <c r="AI285" s="104"/>
      <c r="AJ285" s="104"/>
      <c r="AK285" s="104"/>
      <c r="AL285" s="104"/>
      <c r="AM285" s="104"/>
      <c r="AN285" s="104"/>
      <c r="AO285" s="104"/>
      <c r="AP285" s="104"/>
      <c r="AQ285" s="104"/>
      <c r="AR285" s="104"/>
      <c r="AS285" s="104"/>
      <c r="AT285" s="104"/>
      <c r="AU285" s="104"/>
      <c r="AV285" s="104"/>
      <c r="AW285" s="104"/>
      <c r="AX285" s="104"/>
      <c r="AY285" s="104"/>
      <c r="AZ285" s="104"/>
      <c r="BA285" s="104"/>
      <c r="BB285" s="104"/>
      <c r="BC285" s="104"/>
      <c r="BD285" s="113" t="str">
        <f t="shared" si="11"/>
        <v>2,47*2,05</v>
      </c>
      <c r="BE285" s="104"/>
      <c r="BF285" s="104"/>
      <c r="BG285" s="104"/>
      <c r="BH285" s="104"/>
      <c r="BI285" s="104"/>
      <c r="BJ285" s="104"/>
      <c r="BK285" s="104"/>
    </row>
    <row r="286" spans="1:104" x14ac:dyDescent="0.2">
      <c r="A286" s="105"/>
      <c r="B286" s="106"/>
      <c r="C286" s="172" t="s">
        <v>48</v>
      </c>
      <c r="D286" s="173"/>
      <c r="E286" s="109">
        <v>0</v>
      </c>
      <c r="F286" s="110"/>
      <c r="G286" s="111"/>
      <c r="H286" s="112"/>
      <c r="I286" s="107"/>
      <c r="K286" s="107"/>
      <c r="M286" s="108" t="s">
        <v>48</v>
      </c>
      <c r="O286" s="94"/>
      <c r="Z286" s="104"/>
      <c r="AA286" s="104"/>
      <c r="AB286" s="104"/>
      <c r="AC286" s="104"/>
      <c r="AD286" s="104"/>
      <c r="AE286" s="104"/>
      <c r="AF286" s="104"/>
      <c r="AG286" s="104"/>
      <c r="AH286" s="104"/>
      <c r="AI286" s="104"/>
      <c r="AJ286" s="104"/>
      <c r="AK286" s="104"/>
      <c r="AL286" s="104"/>
      <c r="AM286" s="104"/>
      <c r="AN286" s="104"/>
      <c r="AO286" s="104"/>
      <c r="AP286" s="104"/>
      <c r="AQ286" s="104"/>
      <c r="AR286" s="104"/>
      <c r="AS286" s="104"/>
      <c r="AT286" s="104"/>
      <c r="AU286" s="104"/>
      <c r="AV286" s="104"/>
      <c r="AW286" s="104"/>
      <c r="AX286" s="104"/>
      <c r="AY286" s="104"/>
      <c r="AZ286" s="104"/>
      <c r="BA286" s="104"/>
      <c r="BB286" s="104"/>
      <c r="BC286" s="104"/>
      <c r="BD286" s="113" t="str">
        <f t="shared" si="11"/>
        <v>2,0*(2*3,47+2*2,05-0,9-0,375-0,625)</v>
      </c>
      <c r="BE286" s="104"/>
      <c r="BF286" s="104"/>
      <c r="BG286" s="104"/>
      <c r="BH286" s="104"/>
      <c r="BI286" s="104"/>
      <c r="BJ286" s="104"/>
      <c r="BK286" s="104"/>
    </row>
    <row r="287" spans="1:104" x14ac:dyDescent="0.2">
      <c r="A287" s="105"/>
      <c r="B287" s="106"/>
      <c r="C287" s="172" t="s">
        <v>73</v>
      </c>
      <c r="D287" s="173"/>
      <c r="E287" s="109">
        <v>5.0635000000000003</v>
      </c>
      <c r="F287" s="110"/>
      <c r="G287" s="111"/>
      <c r="H287" s="112"/>
      <c r="I287" s="107"/>
      <c r="K287" s="107"/>
      <c r="M287" s="108" t="s">
        <v>73</v>
      </c>
      <c r="O287" s="94"/>
      <c r="Z287" s="104"/>
      <c r="AA287" s="104"/>
      <c r="AB287" s="104"/>
      <c r="AC287" s="104"/>
      <c r="AD287" s="104"/>
      <c r="AE287" s="104"/>
      <c r="AF287" s="104"/>
      <c r="AG287" s="104"/>
      <c r="AH287" s="104"/>
      <c r="AI287" s="104"/>
      <c r="AJ287" s="104"/>
      <c r="AK287" s="104"/>
      <c r="AL287" s="104"/>
      <c r="AM287" s="104"/>
      <c r="AN287" s="104"/>
      <c r="AO287" s="104"/>
      <c r="AP287" s="104"/>
      <c r="AQ287" s="104"/>
      <c r="AR287" s="104"/>
      <c r="AS287" s="104"/>
      <c r="AT287" s="104"/>
      <c r="AU287" s="104"/>
      <c r="AV287" s="104"/>
      <c r="AW287" s="104"/>
      <c r="AX287" s="104"/>
      <c r="AY287" s="104"/>
      <c r="AZ287" s="104"/>
      <c r="BA287" s="104"/>
      <c r="BB287" s="104"/>
      <c r="BC287" s="104"/>
      <c r="BD287" s="113" t="str">
        <f t="shared" si="11"/>
        <v>3.NP:</v>
      </c>
      <c r="BE287" s="104"/>
      <c r="BF287" s="104"/>
      <c r="BG287" s="104"/>
      <c r="BH287" s="104"/>
      <c r="BI287" s="104"/>
      <c r="BJ287" s="104"/>
      <c r="BK287" s="104"/>
    </row>
    <row r="288" spans="1:104" x14ac:dyDescent="0.2">
      <c r="A288" s="105"/>
      <c r="B288" s="106"/>
      <c r="C288" s="172" t="s">
        <v>74</v>
      </c>
      <c r="D288" s="173"/>
      <c r="E288" s="109">
        <v>18.28</v>
      </c>
      <c r="F288" s="110"/>
      <c r="G288" s="111"/>
      <c r="H288" s="112"/>
      <c r="I288" s="107"/>
      <c r="K288" s="107"/>
      <c r="M288" s="108" t="s">
        <v>74</v>
      </c>
      <c r="O288" s="94"/>
      <c r="Z288" s="104"/>
      <c r="AA288" s="104"/>
      <c r="AB288" s="104"/>
      <c r="AC288" s="104"/>
      <c r="AD288" s="104"/>
      <c r="AE288" s="104"/>
      <c r="AF288" s="104"/>
      <c r="AG288" s="104"/>
      <c r="AH288" s="104"/>
      <c r="AI288" s="104"/>
      <c r="AJ288" s="104"/>
      <c r="AK288" s="104"/>
      <c r="AL288" s="104"/>
      <c r="AM288" s="104"/>
      <c r="AN288" s="104"/>
      <c r="AO288" s="104"/>
      <c r="AP288" s="104"/>
      <c r="AQ288" s="104"/>
      <c r="AR288" s="104"/>
      <c r="AS288" s="104"/>
      <c r="AT288" s="104"/>
      <c r="AU288" s="104"/>
      <c r="AV288" s="104"/>
      <c r="AW288" s="104"/>
      <c r="AX288" s="104"/>
      <c r="AY288" s="104"/>
      <c r="AZ288" s="104"/>
      <c r="BA288" s="104"/>
      <c r="BB288" s="104"/>
      <c r="BC288" s="104"/>
      <c r="BD288" s="113" t="str">
        <f t="shared" si="11"/>
        <v>2,47*2,05</v>
      </c>
      <c r="BE288" s="104"/>
      <c r="BF288" s="104"/>
      <c r="BG288" s="104"/>
      <c r="BH288" s="104"/>
      <c r="BI288" s="104"/>
      <c r="BJ288" s="104"/>
      <c r="BK288" s="104"/>
    </row>
    <row r="289" spans="1:104" x14ac:dyDescent="0.2">
      <c r="A289" s="114" t="s">
        <v>30</v>
      </c>
      <c r="B289" s="115" t="s">
        <v>212</v>
      </c>
      <c r="C289" s="116" t="s">
        <v>213</v>
      </c>
      <c r="D289" s="117"/>
      <c r="E289" s="118"/>
      <c r="F289" s="118"/>
      <c r="G289" s="119">
        <f>SUM(G275:G288)</f>
        <v>0</v>
      </c>
      <c r="H289" s="120"/>
      <c r="I289" s="121">
        <f>SUM(I275:I288)</f>
        <v>5.6463499999979908E-3</v>
      </c>
      <c r="J289" s="122"/>
      <c r="K289" s="121">
        <f>SUM(K275:K288)</f>
        <v>0</v>
      </c>
      <c r="O289" s="94"/>
      <c r="X289" s="123">
        <f>K289</f>
        <v>0</v>
      </c>
      <c r="Y289" s="123">
        <f>I289</f>
        <v>5.6463499999979908E-3</v>
      </c>
      <c r="Z289" s="124">
        <f>G289</f>
        <v>0</v>
      </c>
      <c r="AA289" s="104"/>
      <c r="AB289" s="104"/>
      <c r="AC289" s="104"/>
      <c r="AD289" s="104"/>
      <c r="AE289" s="104"/>
      <c r="AF289" s="104"/>
      <c r="AG289" s="104"/>
      <c r="AH289" s="104"/>
      <c r="AI289" s="104"/>
      <c r="AJ289" s="104"/>
      <c r="AK289" s="104"/>
      <c r="AL289" s="104"/>
      <c r="AM289" s="104"/>
      <c r="AN289" s="104"/>
      <c r="AO289" s="104"/>
      <c r="AP289" s="104"/>
      <c r="AQ289" s="104"/>
      <c r="AR289" s="104"/>
      <c r="AS289" s="104"/>
      <c r="AT289" s="104"/>
      <c r="AU289" s="104"/>
      <c r="AV289" s="104"/>
      <c r="AW289" s="104"/>
      <c r="AX289" s="104"/>
      <c r="AY289" s="104"/>
      <c r="AZ289" s="104"/>
      <c r="BA289" s="125"/>
      <c r="BB289" s="125"/>
      <c r="BC289" s="125"/>
      <c r="BD289" s="125"/>
      <c r="BE289" s="125"/>
      <c r="BF289" s="125"/>
      <c r="BG289" s="104"/>
      <c r="BH289" s="104"/>
      <c r="BI289" s="104"/>
      <c r="BJ289" s="104"/>
      <c r="BK289" s="104"/>
    </row>
    <row r="290" spans="1:104" ht="14.25" customHeight="1" x14ac:dyDescent="0.2">
      <c r="A290" s="86" t="s">
        <v>27</v>
      </c>
      <c r="B290" s="87" t="s">
        <v>221</v>
      </c>
      <c r="C290" s="88" t="s">
        <v>222</v>
      </c>
      <c r="D290" s="89"/>
      <c r="E290" s="90"/>
      <c r="F290" s="90"/>
      <c r="G290" s="91"/>
      <c r="H290" s="92"/>
      <c r="I290" s="93"/>
      <c r="J290" s="92"/>
      <c r="K290" s="93"/>
      <c r="O290" s="94"/>
    </row>
    <row r="291" spans="1:104" x14ac:dyDescent="0.2">
      <c r="A291" s="95">
        <v>49</v>
      </c>
      <c r="B291" s="96" t="s">
        <v>223</v>
      </c>
      <c r="C291" s="97" t="s">
        <v>224</v>
      </c>
      <c r="D291" s="98" t="s">
        <v>29</v>
      </c>
      <c r="E291" s="99">
        <v>30.724499999999999</v>
      </c>
      <c r="F291" s="100"/>
      <c r="G291" s="101">
        <f>E291*F291</f>
        <v>0</v>
      </c>
      <c r="H291" s="102">
        <v>1.2999999999996299E-4</v>
      </c>
      <c r="I291" s="103">
        <f>E291*H291</f>
        <v>3.9941849999988628E-3</v>
      </c>
      <c r="J291" s="102">
        <v>0</v>
      </c>
      <c r="K291" s="103">
        <f>E291*J291</f>
        <v>0</v>
      </c>
      <c r="O291" s="94"/>
      <c r="Z291" s="104"/>
      <c r="AA291" s="104">
        <v>1</v>
      </c>
      <c r="AB291" s="104">
        <v>7</v>
      </c>
      <c r="AC291" s="104">
        <v>7</v>
      </c>
      <c r="AD291" s="104"/>
      <c r="AE291" s="104"/>
      <c r="AF291" s="104"/>
      <c r="AG291" s="104"/>
      <c r="AH291" s="104"/>
      <c r="AI291" s="104"/>
      <c r="AJ291" s="104"/>
      <c r="AK291" s="104"/>
      <c r="AL291" s="104"/>
      <c r="AM291" s="104"/>
      <c r="AN291" s="104"/>
      <c r="AO291" s="104"/>
      <c r="AP291" s="104"/>
      <c r="AQ291" s="104"/>
      <c r="AR291" s="104"/>
      <c r="AS291" s="104"/>
      <c r="AT291" s="104"/>
      <c r="AU291" s="104"/>
      <c r="AV291" s="104"/>
      <c r="AW291" s="104"/>
      <c r="AX291" s="104"/>
      <c r="AY291" s="104"/>
      <c r="AZ291" s="104"/>
      <c r="BA291" s="104"/>
      <c r="BB291" s="104"/>
      <c r="BC291" s="104"/>
      <c r="BD291" s="104"/>
      <c r="BE291" s="104"/>
      <c r="BF291" s="104"/>
      <c r="BG291" s="104"/>
      <c r="BH291" s="104"/>
      <c r="BI291" s="104"/>
      <c r="BJ291" s="104"/>
      <c r="BK291" s="104"/>
      <c r="CA291" s="104">
        <v>1</v>
      </c>
      <c r="CB291" s="104">
        <v>7</v>
      </c>
      <c r="CZ291" s="61">
        <v>2</v>
      </c>
    </row>
    <row r="292" spans="1:104" x14ac:dyDescent="0.2">
      <c r="A292" s="105"/>
      <c r="B292" s="106"/>
      <c r="C292" s="172" t="s">
        <v>44</v>
      </c>
      <c r="D292" s="173"/>
      <c r="E292" s="109">
        <v>0</v>
      </c>
      <c r="F292" s="110"/>
      <c r="G292" s="111"/>
      <c r="H292" s="112"/>
      <c r="I292" s="107"/>
      <c r="K292" s="107"/>
      <c r="M292" s="108" t="s">
        <v>44</v>
      </c>
      <c r="O292" s="94"/>
      <c r="Z292" s="104"/>
      <c r="AA292" s="104"/>
      <c r="AB292" s="104"/>
      <c r="AC292" s="104"/>
      <c r="AD292" s="104"/>
      <c r="AE292" s="104"/>
      <c r="AF292" s="104"/>
      <c r="AG292" s="104"/>
      <c r="AH292" s="104"/>
      <c r="AI292" s="104"/>
      <c r="AJ292" s="104"/>
      <c r="AK292" s="104"/>
      <c r="AL292" s="104"/>
      <c r="AM292" s="104"/>
      <c r="AN292" s="104"/>
      <c r="AO292" s="104"/>
      <c r="AP292" s="104"/>
      <c r="AQ292" s="104"/>
      <c r="AR292" s="104"/>
      <c r="AS292" s="104"/>
      <c r="AT292" s="104"/>
      <c r="AU292" s="104"/>
      <c r="AV292" s="104"/>
      <c r="AW292" s="104"/>
      <c r="AX292" s="104"/>
      <c r="AY292" s="104"/>
      <c r="AZ292" s="104"/>
      <c r="BA292" s="104"/>
      <c r="BB292" s="104"/>
      <c r="BC292" s="104"/>
      <c r="BD292" s="113" t="str">
        <f t="shared" ref="BD292:BD303" si="12">C291</f>
        <v>Penetrace podkladu protiplísňová 1x</v>
      </c>
      <c r="BE292" s="104"/>
      <c r="BF292" s="104"/>
      <c r="BG292" s="104"/>
      <c r="BH292" s="104"/>
      <c r="BI292" s="104"/>
      <c r="BJ292" s="104"/>
      <c r="BK292" s="104"/>
    </row>
    <row r="293" spans="1:104" x14ac:dyDescent="0.2">
      <c r="A293" s="105"/>
      <c r="B293" s="106"/>
      <c r="C293" s="172" t="s">
        <v>45</v>
      </c>
      <c r="D293" s="173"/>
      <c r="E293" s="109">
        <v>2.4512</v>
      </c>
      <c r="F293" s="110"/>
      <c r="G293" s="111"/>
      <c r="H293" s="112"/>
      <c r="I293" s="107"/>
      <c r="K293" s="107"/>
      <c r="M293" s="108" t="s">
        <v>45</v>
      </c>
      <c r="O293" s="94"/>
      <c r="Z293" s="104"/>
      <c r="AA293" s="104"/>
      <c r="AB293" s="104"/>
      <c r="AC293" s="104"/>
      <c r="AD293" s="104"/>
      <c r="AE293" s="104"/>
      <c r="AF293" s="104"/>
      <c r="AG293" s="104"/>
      <c r="AH293" s="104"/>
      <c r="AI293" s="104"/>
      <c r="AJ293" s="104"/>
      <c r="AK293" s="104"/>
      <c r="AL293" s="104"/>
      <c r="AM293" s="104"/>
      <c r="AN293" s="104"/>
      <c r="AO293" s="104"/>
      <c r="AP293" s="104"/>
      <c r="AQ293" s="104"/>
      <c r="AR293" s="104"/>
      <c r="AS293" s="104"/>
      <c r="AT293" s="104"/>
      <c r="AU293" s="104"/>
      <c r="AV293" s="104"/>
      <c r="AW293" s="104"/>
      <c r="AX293" s="104"/>
      <c r="AY293" s="104"/>
      <c r="AZ293" s="104"/>
      <c r="BA293" s="104"/>
      <c r="BB293" s="104"/>
      <c r="BC293" s="104"/>
      <c r="BD293" s="113" t="str">
        <f t="shared" si="12"/>
        <v>1.NP:</v>
      </c>
      <c r="BE293" s="104"/>
      <c r="BF293" s="104"/>
      <c r="BG293" s="104"/>
      <c r="BH293" s="104"/>
      <c r="BI293" s="104"/>
      <c r="BJ293" s="104"/>
      <c r="BK293" s="104"/>
    </row>
    <row r="294" spans="1:104" x14ac:dyDescent="0.2">
      <c r="A294" s="105"/>
      <c r="B294" s="106"/>
      <c r="C294" s="172" t="s">
        <v>225</v>
      </c>
      <c r="D294" s="173"/>
      <c r="E294" s="109">
        <v>3.15</v>
      </c>
      <c r="F294" s="110"/>
      <c r="G294" s="111"/>
      <c r="H294" s="112"/>
      <c r="I294" s="107"/>
      <c r="K294" s="107"/>
      <c r="M294" s="108" t="s">
        <v>225</v>
      </c>
      <c r="O294" s="94"/>
      <c r="Z294" s="104"/>
      <c r="AA294" s="104"/>
      <c r="AB294" s="104"/>
      <c r="AC294" s="104"/>
      <c r="AD294" s="104"/>
      <c r="AE294" s="104"/>
      <c r="AF294" s="104"/>
      <c r="AG294" s="104"/>
      <c r="AH294" s="104"/>
      <c r="AI294" s="104"/>
      <c r="AJ294" s="104"/>
      <c r="AK294" s="104"/>
      <c r="AL294" s="104"/>
      <c r="AM294" s="104"/>
      <c r="AN294" s="104"/>
      <c r="AO294" s="104"/>
      <c r="AP294" s="104"/>
      <c r="AQ294" s="104"/>
      <c r="AR294" s="104"/>
      <c r="AS294" s="104"/>
      <c r="AT294" s="104"/>
      <c r="AU294" s="104"/>
      <c r="AV294" s="104"/>
      <c r="AW294" s="104"/>
      <c r="AX294" s="104"/>
      <c r="AY294" s="104"/>
      <c r="AZ294" s="104"/>
      <c r="BA294" s="104"/>
      <c r="BB294" s="104"/>
      <c r="BC294" s="104"/>
      <c r="BD294" s="113" t="str">
        <f t="shared" si="12"/>
        <v>2,65*(0,625+0,075+0,225)</v>
      </c>
      <c r="BE294" s="104"/>
      <c r="BF294" s="104"/>
      <c r="BG294" s="104"/>
      <c r="BH294" s="104"/>
      <c r="BI294" s="104"/>
      <c r="BJ294" s="104"/>
      <c r="BK294" s="104"/>
    </row>
    <row r="295" spans="1:104" x14ac:dyDescent="0.2">
      <c r="A295" s="105"/>
      <c r="B295" s="106"/>
      <c r="C295" s="172" t="s">
        <v>46</v>
      </c>
      <c r="D295" s="173"/>
      <c r="E295" s="109">
        <v>0</v>
      </c>
      <c r="F295" s="110"/>
      <c r="G295" s="111"/>
      <c r="H295" s="112"/>
      <c r="I295" s="107"/>
      <c r="K295" s="107"/>
      <c r="M295" s="108" t="s">
        <v>46</v>
      </c>
      <c r="O295" s="94"/>
      <c r="Z295" s="104"/>
      <c r="AA295" s="104"/>
      <c r="AB295" s="104"/>
      <c r="AC295" s="104"/>
      <c r="AD295" s="104"/>
      <c r="AE295" s="104"/>
      <c r="AF295" s="104"/>
      <c r="AG295" s="104"/>
      <c r="AH295" s="104"/>
      <c r="AI295" s="104"/>
      <c r="AJ295" s="104"/>
      <c r="AK295" s="104"/>
      <c r="AL295" s="104"/>
      <c r="AM295" s="104"/>
      <c r="AN295" s="104"/>
      <c r="AO295" s="104"/>
      <c r="AP295" s="104"/>
      <c r="AQ295" s="104"/>
      <c r="AR295" s="104"/>
      <c r="AS295" s="104"/>
      <c r="AT295" s="104"/>
      <c r="AU295" s="104"/>
      <c r="AV295" s="104"/>
      <c r="AW295" s="104"/>
      <c r="AX295" s="104"/>
      <c r="AY295" s="104"/>
      <c r="AZ295" s="104"/>
      <c r="BA295" s="104"/>
      <c r="BB295" s="104"/>
      <c r="BC295" s="104"/>
      <c r="BD295" s="113" t="str">
        <f t="shared" si="12"/>
        <v>0,5*(2*2,65+0,625+2*0,075+0,225)</v>
      </c>
      <c r="BE295" s="104"/>
      <c r="BF295" s="104"/>
      <c r="BG295" s="104"/>
      <c r="BH295" s="104"/>
      <c r="BI295" s="104"/>
      <c r="BJ295" s="104"/>
      <c r="BK295" s="104"/>
    </row>
    <row r="296" spans="1:104" x14ac:dyDescent="0.2">
      <c r="A296" s="105"/>
      <c r="B296" s="106"/>
      <c r="C296" s="172" t="s">
        <v>53</v>
      </c>
      <c r="D296" s="173"/>
      <c r="E296" s="109">
        <v>6.8791000000000002</v>
      </c>
      <c r="F296" s="110"/>
      <c r="G296" s="111"/>
      <c r="H296" s="112"/>
      <c r="I296" s="107"/>
      <c r="K296" s="107"/>
      <c r="M296" s="108" t="s">
        <v>53</v>
      </c>
      <c r="O296" s="94"/>
      <c r="Z296" s="104"/>
      <c r="AA296" s="104"/>
      <c r="AB296" s="104"/>
      <c r="AC296" s="104"/>
      <c r="AD296" s="104"/>
      <c r="AE296" s="104"/>
      <c r="AF296" s="104"/>
      <c r="AG296" s="104"/>
      <c r="AH296" s="104"/>
      <c r="AI296" s="104"/>
      <c r="AJ296" s="104"/>
      <c r="AK296" s="104"/>
      <c r="AL296" s="104"/>
      <c r="AM296" s="104"/>
      <c r="AN296" s="104"/>
      <c r="AO296" s="104"/>
      <c r="AP296" s="104"/>
      <c r="AQ296" s="104"/>
      <c r="AR296" s="104"/>
      <c r="AS296" s="104"/>
      <c r="AT296" s="104"/>
      <c r="AU296" s="104"/>
      <c r="AV296" s="104"/>
      <c r="AW296" s="104"/>
      <c r="AX296" s="104"/>
      <c r="AY296" s="104"/>
      <c r="AZ296" s="104"/>
      <c r="BA296" s="104"/>
      <c r="BB296" s="104"/>
      <c r="BC296" s="104"/>
      <c r="BD296" s="113" t="str">
        <f t="shared" si="12"/>
        <v>2.NP:</v>
      </c>
      <c r="BE296" s="104"/>
      <c r="BF296" s="104"/>
      <c r="BG296" s="104"/>
      <c r="BH296" s="104"/>
      <c r="BI296" s="104"/>
      <c r="BJ296" s="104"/>
      <c r="BK296" s="104"/>
    </row>
    <row r="297" spans="1:104" x14ac:dyDescent="0.2">
      <c r="A297" s="105"/>
      <c r="B297" s="106"/>
      <c r="C297" s="172" t="s">
        <v>47</v>
      </c>
      <c r="D297" s="173"/>
      <c r="E297" s="109">
        <v>2.3125</v>
      </c>
      <c r="F297" s="110"/>
      <c r="G297" s="111"/>
      <c r="H297" s="112"/>
      <c r="I297" s="107"/>
      <c r="K297" s="107"/>
      <c r="M297" s="108" t="s">
        <v>47</v>
      </c>
      <c r="O297" s="94"/>
      <c r="Z297" s="104"/>
      <c r="AA297" s="104"/>
      <c r="AB297" s="104"/>
      <c r="AC297" s="104"/>
      <c r="AD297" s="104"/>
      <c r="AE297" s="104"/>
      <c r="AF297" s="104"/>
      <c r="AG297" s="104"/>
      <c r="AH297" s="104"/>
      <c r="AI297" s="104"/>
      <c r="AJ297" s="104"/>
      <c r="AK297" s="104"/>
      <c r="AL297" s="104"/>
      <c r="AM297" s="104"/>
      <c r="AN297" s="104"/>
      <c r="AO297" s="104"/>
      <c r="AP297" s="104"/>
      <c r="AQ297" s="104"/>
      <c r="AR297" s="104"/>
      <c r="AS297" s="104"/>
      <c r="AT297" s="104"/>
      <c r="AU297" s="104"/>
      <c r="AV297" s="104"/>
      <c r="AW297" s="104"/>
      <c r="AX297" s="104"/>
      <c r="AY297" s="104"/>
      <c r="AZ297" s="104"/>
      <c r="BA297" s="104"/>
      <c r="BB297" s="104"/>
      <c r="BC297" s="104"/>
      <c r="BD297" s="113" t="str">
        <f t="shared" si="12"/>
        <v>2,05*3,47-0,625*0,375</v>
      </c>
      <c r="BE297" s="104"/>
      <c r="BF297" s="104"/>
      <c r="BG297" s="104"/>
      <c r="BH297" s="104"/>
      <c r="BI297" s="104"/>
      <c r="BJ297" s="104"/>
      <c r="BK297" s="104"/>
    </row>
    <row r="298" spans="1:104" x14ac:dyDescent="0.2">
      <c r="A298" s="105"/>
      <c r="B298" s="106"/>
      <c r="C298" s="172" t="s">
        <v>48</v>
      </c>
      <c r="D298" s="173"/>
      <c r="E298" s="109">
        <v>0</v>
      </c>
      <c r="F298" s="110"/>
      <c r="G298" s="111"/>
      <c r="H298" s="112"/>
      <c r="I298" s="107"/>
      <c r="K298" s="107"/>
      <c r="M298" s="108" t="s">
        <v>48</v>
      </c>
      <c r="O298" s="94"/>
      <c r="Z298" s="104"/>
      <c r="AA298" s="104"/>
      <c r="AB298" s="104"/>
      <c r="AC298" s="104"/>
      <c r="AD298" s="104"/>
      <c r="AE298" s="104"/>
      <c r="AF298" s="104"/>
      <c r="AG298" s="104"/>
      <c r="AH298" s="104"/>
      <c r="AI298" s="104"/>
      <c r="AJ298" s="104"/>
      <c r="AK298" s="104"/>
      <c r="AL298" s="104"/>
      <c r="AM298" s="104"/>
      <c r="AN298" s="104"/>
      <c r="AO298" s="104"/>
      <c r="AP298" s="104"/>
      <c r="AQ298" s="104"/>
      <c r="AR298" s="104"/>
      <c r="AS298" s="104"/>
      <c r="AT298" s="104"/>
      <c r="AU298" s="104"/>
      <c r="AV298" s="104"/>
      <c r="AW298" s="104"/>
      <c r="AX298" s="104"/>
      <c r="AY298" s="104"/>
      <c r="AZ298" s="104"/>
      <c r="BA298" s="104"/>
      <c r="BB298" s="104"/>
      <c r="BC298" s="104"/>
      <c r="BD298" s="113" t="str">
        <f t="shared" si="12"/>
        <v>2,5*(0,55+0,075+0,3)</v>
      </c>
      <c r="BE298" s="104"/>
      <c r="BF298" s="104"/>
      <c r="BG298" s="104"/>
      <c r="BH298" s="104"/>
      <c r="BI298" s="104"/>
      <c r="BJ298" s="104"/>
      <c r="BK298" s="104"/>
    </row>
    <row r="299" spans="1:104" x14ac:dyDescent="0.2">
      <c r="A299" s="105"/>
      <c r="B299" s="106"/>
      <c r="C299" s="172" t="s">
        <v>53</v>
      </c>
      <c r="D299" s="173"/>
      <c r="E299" s="109">
        <v>6.8791000000000002</v>
      </c>
      <c r="F299" s="110"/>
      <c r="G299" s="111"/>
      <c r="H299" s="112"/>
      <c r="I299" s="107"/>
      <c r="K299" s="107"/>
      <c r="M299" s="108" t="s">
        <v>53</v>
      </c>
      <c r="O299" s="94"/>
      <c r="Z299" s="104"/>
      <c r="AA299" s="104"/>
      <c r="AB299" s="104"/>
      <c r="AC299" s="104"/>
      <c r="AD299" s="104"/>
      <c r="AE299" s="104"/>
      <c r="AF299" s="104"/>
      <c r="AG299" s="104"/>
      <c r="AH299" s="104"/>
      <c r="AI299" s="104"/>
      <c r="AJ299" s="104"/>
      <c r="AK299" s="104"/>
      <c r="AL299" s="104"/>
      <c r="AM299" s="104"/>
      <c r="AN299" s="104"/>
      <c r="AO299" s="104"/>
      <c r="AP299" s="104"/>
      <c r="AQ299" s="104"/>
      <c r="AR299" s="104"/>
      <c r="AS299" s="104"/>
      <c r="AT299" s="104"/>
      <c r="AU299" s="104"/>
      <c r="AV299" s="104"/>
      <c r="AW299" s="104"/>
      <c r="AX299" s="104"/>
      <c r="AY299" s="104"/>
      <c r="AZ299" s="104"/>
      <c r="BA299" s="104"/>
      <c r="BB299" s="104"/>
      <c r="BC299" s="104"/>
      <c r="BD299" s="113" t="str">
        <f t="shared" si="12"/>
        <v>3.NP:</v>
      </c>
      <c r="BE299" s="104"/>
      <c r="BF299" s="104"/>
      <c r="BG299" s="104"/>
      <c r="BH299" s="104"/>
      <c r="BI299" s="104"/>
      <c r="BJ299" s="104"/>
      <c r="BK299" s="104"/>
    </row>
    <row r="300" spans="1:104" x14ac:dyDescent="0.2">
      <c r="A300" s="105"/>
      <c r="B300" s="106"/>
      <c r="C300" s="172" t="s">
        <v>47</v>
      </c>
      <c r="D300" s="173"/>
      <c r="E300" s="109">
        <v>2.3125</v>
      </c>
      <c r="F300" s="110"/>
      <c r="G300" s="111"/>
      <c r="H300" s="112"/>
      <c r="I300" s="107"/>
      <c r="K300" s="107"/>
      <c r="M300" s="108" t="s">
        <v>47</v>
      </c>
      <c r="O300" s="94"/>
      <c r="Z300" s="104"/>
      <c r="AA300" s="104"/>
      <c r="AB300" s="104"/>
      <c r="AC300" s="104"/>
      <c r="AD300" s="104"/>
      <c r="AE300" s="104"/>
      <c r="AF300" s="104"/>
      <c r="AG300" s="104"/>
      <c r="AH300" s="104"/>
      <c r="AI300" s="104"/>
      <c r="AJ300" s="104"/>
      <c r="AK300" s="104"/>
      <c r="AL300" s="104"/>
      <c r="AM300" s="104"/>
      <c r="AN300" s="104"/>
      <c r="AO300" s="104"/>
      <c r="AP300" s="104"/>
      <c r="AQ300" s="104"/>
      <c r="AR300" s="104"/>
      <c r="AS300" s="104"/>
      <c r="AT300" s="104"/>
      <c r="AU300" s="104"/>
      <c r="AV300" s="104"/>
      <c r="AW300" s="104"/>
      <c r="AX300" s="104"/>
      <c r="AY300" s="104"/>
      <c r="AZ300" s="104"/>
      <c r="BA300" s="104"/>
      <c r="BB300" s="104"/>
      <c r="BC300" s="104"/>
      <c r="BD300" s="113" t="str">
        <f t="shared" si="12"/>
        <v>2,05*3,47-0,625*0,375</v>
      </c>
      <c r="BE300" s="104"/>
      <c r="BF300" s="104"/>
      <c r="BG300" s="104"/>
      <c r="BH300" s="104"/>
      <c r="BI300" s="104"/>
      <c r="BJ300" s="104"/>
      <c r="BK300" s="104"/>
    </row>
    <row r="301" spans="1:104" x14ac:dyDescent="0.2">
      <c r="A301" s="105"/>
      <c r="B301" s="106"/>
      <c r="C301" s="172" t="s">
        <v>49</v>
      </c>
      <c r="D301" s="173"/>
      <c r="E301" s="109">
        <v>0</v>
      </c>
      <c r="F301" s="110"/>
      <c r="G301" s="111"/>
      <c r="H301" s="112"/>
      <c r="I301" s="107"/>
      <c r="K301" s="107"/>
      <c r="M301" s="108" t="s">
        <v>49</v>
      </c>
      <c r="O301" s="94"/>
      <c r="Z301" s="104"/>
      <c r="AA301" s="104"/>
      <c r="AB301" s="104"/>
      <c r="AC301" s="104"/>
      <c r="AD301" s="104"/>
      <c r="AE301" s="104"/>
      <c r="AF301" s="104"/>
      <c r="AG301" s="104"/>
      <c r="AH301" s="104"/>
      <c r="AI301" s="104"/>
      <c r="AJ301" s="104"/>
      <c r="AK301" s="104"/>
      <c r="AL301" s="104"/>
      <c r="AM301" s="104"/>
      <c r="AN301" s="104"/>
      <c r="AO301" s="104"/>
      <c r="AP301" s="104"/>
      <c r="AQ301" s="104"/>
      <c r="AR301" s="104"/>
      <c r="AS301" s="104"/>
      <c r="AT301" s="104"/>
      <c r="AU301" s="104"/>
      <c r="AV301" s="104"/>
      <c r="AW301" s="104"/>
      <c r="AX301" s="104"/>
      <c r="AY301" s="104"/>
      <c r="AZ301" s="104"/>
      <c r="BA301" s="104"/>
      <c r="BB301" s="104"/>
      <c r="BC301" s="104"/>
      <c r="BD301" s="113" t="str">
        <f t="shared" si="12"/>
        <v>2,5*(0,55+0,075+0,3)</v>
      </c>
      <c r="BE301" s="104"/>
      <c r="BF301" s="104"/>
      <c r="BG301" s="104"/>
      <c r="BH301" s="104"/>
      <c r="BI301" s="104"/>
      <c r="BJ301" s="104"/>
      <c r="BK301" s="104"/>
    </row>
    <row r="302" spans="1:104" x14ac:dyDescent="0.2">
      <c r="A302" s="105"/>
      <c r="B302" s="106"/>
      <c r="C302" s="172" t="s">
        <v>50</v>
      </c>
      <c r="D302" s="173"/>
      <c r="E302" s="109">
        <v>3.6124999999999998</v>
      </c>
      <c r="F302" s="110"/>
      <c r="G302" s="111"/>
      <c r="H302" s="112"/>
      <c r="I302" s="107"/>
      <c r="K302" s="107"/>
      <c r="M302" s="108" t="s">
        <v>50</v>
      </c>
      <c r="O302" s="94"/>
      <c r="Z302" s="104"/>
      <c r="AA302" s="104"/>
      <c r="AB302" s="104"/>
      <c r="AC302" s="104"/>
      <c r="AD302" s="104"/>
      <c r="AE302" s="104"/>
      <c r="AF302" s="104"/>
      <c r="AG302" s="104"/>
      <c r="AH302" s="104"/>
      <c r="AI302" s="104"/>
      <c r="AJ302" s="104"/>
      <c r="AK302" s="104"/>
      <c r="AL302" s="104"/>
      <c r="AM302" s="104"/>
      <c r="AN302" s="104"/>
      <c r="AO302" s="104"/>
      <c r="AP302" s="104"/>
      <c r="AQ302" s="104"/>
      <c r="AR302" s="104"/>
      <c r="AS302" s="104"/>
      <c r="AT302" s="104"/>
      <c r="AU302" s="104"/>
      <c r="AV302" s="104"/>
      <c r="AW302" s="104"/>
      <c r="AX302" s="104"/>
      <c r="AY302" s="104"/>
      <c r="AZ302" s="104"/>
      <c r="BA302" s="104"/>
      <c r="BB302" s="104"/>
      <c r="BC302" s="104"/>
      <c r="BD302" s="113" t="str">
        <f t="shared" si="12"/>
        <v>4.NP:</v>
      </c>
      <c r="BE302" s="104"/>
      <c r="BF302" s="104"/>
      <c r="BG302" s="104"/>
      <c r="BH302" s="104"/>
      <c r="BI302" s="104"/>
      <c r="BJ302" s="104"/>
      <c r="BK302" s="104"/>
    </row>
    <row r="303" spans="1:104" x14ac:dyDescent="0.2">
      <c r="A303" s="105"/>
      <c r="B303" s="106"/>
      <c r="C303" s="172" t="s">
        <v>226</v>
      </c>
      <c r="D303" s="173"/>
      <c r="E303" s="109">
        <v>3.1274999999999999</v>
      </c>
      <c r="F303" s="110"/>
      <c r="G303" s="111"/>
      <c r="H303" s="112"/>
      <c r="I303" s="107"/>
      <c r="K303" s="107"/>
      <c r="M303" s="108" t="s">
        <v>226</v>
      </c>
      <c r="O303" s="94"/>
      <c r="Z303" s="104"/>
      <c r="AA303" s="104"/>
      <c r="AB303" s="104"/>
      <c r="AC303" s="104"/>
      <c r="AD303" s="104"/>
      <c r="AE303" s="104"/>
      <c r="AF303" s="104"/>
      <c r="AG303" s="104"/>
      <c r="AH303" s="104"/>
      <c r="AI303" s="104"/>
      <c r="AJ303" s="104"/>
      <c r="AK303" s="104"/>
      <c r="AL303" s="104"/>
      <c r="AM303" s="104"/>
      <c r="AN303" s="104"/>
      <c r="AO303" s="104"/>
      <c r="AP303" s="104"/>
      <c r="AQ303" s="104"/>
      <c r="AR303" s="104"/>
      <c r="AS303" s="104"/>
      <c r="AT303" s="104"/>
      <c r="AU303" s="104"/>
      <c r="AV303" s="104"/>
      <c r="AW303" s="104"/>
      <c r="AX303" s="104"/>
      <c r="AY303" s="104"/>
      <c r="AZ303" s="104"/>
      <c r="BA303" s="104"/>
      <c r="BB303" s="104"/>
      <c r="BC303" s="104"/>
      <c r="BD303" s="113" t="str">
        <f t="shared" si="12"/>
        <v>2,5*(2*0,34+2*0,075+0,615)</v>
      </c>
      <c r="BE303" s="104"/>
      <c r="BF303" s="104"/>
      <c r="BG303" s="104"/>
      <c r="BH303" s="104"/>
      <c r="BI303" s="104"/>
      <c r="BJ303" s="104"/>
      <c r="BK303" s="104"/>
    </row>
    <row r="304" spans="1:104" x14ac:dyDescent="0.2">
      <c r="A304" s="95">
        <v>50</v>
      </c>
      <c r="B304" s="96" t="s">
        <v>227</v>
      </c>
      <c r="C304" s="97" t="s">
        <v>228</v>
      </c>
      <c r="D304" s="98" t="s">
        <v>29</v>
      </c>
      <c r="E304" s="99">
        <v>30.724499999999999</v>
      </c>
      <c r="F304" s="100"/>
      <c r="G304" s="101">
        <f>E304*F304</f>
        <v>0</v>
      </c>
      <c r="H304" s="102">
        <v>1.5000000000009499E-4</v>
      </c>
      <c r="I304" s="103">
        <f>E304*H304</f>
        <v>4.6086750000029182E-3</v>
      </c>
      <c r="J304" s="102">
        <v>0</v>
      </c>
      <c r="K304" s="103">
        <f>E304*J304</f>
        <v>0</v>
      </c>
      <c r="O304" s="94"/>
      <c r="Z304" s="104"/>
      <c r="AA304" s="104">
        <v>1</v>
      </c>
      <c r="AB304" s="104">
        <v>7</v>
      </c>
      <c r="AC304" s="104">
        <v>7</v>
      </c>
      <c r="AD304" s="104"/>
      <c r="AE304" s="104"/>
      <c r="AF304" s="104"/>
      <c r="AG304" s="104"/>
      <c r="AH304" s="104"/>
      <c r="AI304" s="104"/>
      <c r="AJ304" s="104"/>
      <c r="AK304" s="104"/>
      <c r="AL304" s="104"/>
      <c r="AM304" s="104"/>
      <c r="AN304" s="104"/>
      <c r="AO304" s="104"/>
      <c r="AP304" s="104"/>
      <c r="AQ304" s="104"/>
      <c r="AR304" s="104"/>
      <c r="AS304" s="104"/>
      <c r="AT304" s="104"/>
      <c r="AU304" s="104"/>
      <c r="AV304" s="104"/>
      <c r="AW304" s="104"/>
      <c r="AX304" s="104"/>
      <c r="AY304" s="104"/>
      <c r="AZ304" s="104"/>
      <c r="BA304" s="104"/>
      <c r="BB304" s="104"/>
      <c r="BC304" s="104"/>
      <c r="BD304" s="104"/>
      <c r="BE304" s="104"/>
      <c r="BF304" s="104"/>
      <c r="BG304" s="104"/>
      <c r="BH304" s="104"/>
      <c r="BI304" s="104"/>
      <c r="BJ304" s="104"/>
      <c r="BK304" s="104"/>
      <c r="CA304" s="104">
        <v>1</v>
      </c>
      <c r="CB304" s="104">
        <v>7</v>
      </c>
      <c r="CZ304" s="61">
        <v>2</v>
      </c>
    </row>
    <row r="305" spans="1:104" x14ac:dyDescent="0.2">
      <c r="A305" s="114" t="s">
        <v>30</v>
      </c>
      <c r="B305" s="115" t="s">
        <v>221</v>
      </c>
      <c r="C305" s="116" t="s">
        <v>222</v>
      </c>
      <c r="D305" s="117"/>
      <c r="E305" s="118"/>
      <c r="F305" s="118"/>
      <c r="G305" s="119">
        <f>SUM(G290:G304)</f>
        <v>0</v>
      </c>
      <c r="H305" s="120"/>
      <c r="I305" s="121">
        <f>SUM(I290:I304)</f>
        <v>8.6028600000017802E-3</v>
      </c>
      <c r="J305" s="122"/>
      <c r="K305" s="121">
        <f>SUM(K290:K304)</f>
        <v>0</v>
      </c>
      <c r="O305" s="94"/>
      <c r="X305" s="123">
        <f>K305</f>
        <v>0</v>
      </c>
      <c r="Y305" s="123">
        <f>I305</f>
        <v>8.6028600000017802E-3</v>
      </c>
      <c r="Z305" s="124">
        <f>G305</f>
        <v>0</v>
      </c>
      <c r="AA305" s="104"/>
      <c r="AB305" s="104"/>
      <c r="AC305" s="104"/>
      <c r="AD305" s="104"/>
      <c r="AE305" s="104"/>
      <c r="AF305" s="104"/>
      <c r="AG305" s="104"/>
      <c r="AH305" s="104"/>
      <c r="AI305" s="104"/>
      <c r="AJ305" s="104"/>
      <c r="AK305" s="104"/>
      <c r="AL305" s="104"/>
      <c r="AM305" s="104"/>
      <c r="AN305" s="104"/>
      <c r="AO305" s="104"/>
      <c r="AP305" s="104"/>
      <c r="AQ305" s="104"/>
      <c r="AR305" s="104"/>
      <c r="AS305" s="104"/>
      <c r="AT305" s="104"/>
      <c r="AU305" s="104"/>
      <c r="AV305" s="104"/>
      <c r="AW305" s="104"/>
      <c r="AX305" s="104"/>
      <c r="AY305" s="104"/>
      <c r="AZ305" s="104"/>
      <c r="BA305" s="125"/>
      <c r="BB305" s="125"/>
      <c r="BC305" s="125"/>
      <c r="BD305" s="125"/>
      <c r="BE305" s="125"/>
      <c r="BF305" s="125"/>
      <c r="BG305" s="104"/>
      <c r="BH305" s="104"/>
      <c r="BI305" s="104"/>
      <c r="BJ305" s="104"/>
      <c r="BK305" s="104"/>
    </row>
    <row r="306" spans="1:104" ht="14.25" customHeight="1" x14ac:dyDescent="0.2">
      <c r="A306" s="86" t="s">
        <v>27</v>
      </c>
      <c r="B306" s="87" t="s">
        <v>229</v>
      </c>
      <c r="C306" s="88" t="s">
        <v>230</v>
      </c>
      <c r="D306" s="89"/>
      <c r="E306" s="90"/>
      <c r="F306" s="90"/>
      <c r="G306" s="91"/>
      <c r="H306" s="92"/>
      <c r="I306" s="93"/>
      <c r="J306" s="92"/>
      <c r="K306" s="93"/>
      <c r="O306" s="94"/>
    </row>
    <row r="307" spans="1:104" x14ac:dyDescent="0.2">
      <c r="A307" s="95">
        <v>51</v>
      </c>
      <c r="B307" s="96" t="s">
        <v>231</v>
      </c>
      <c r="C307" s="97" t="s">
        <v>232</v>
      </c>
      <c r="D307" s="98" t="s">
        <v>100</v>
      </c>
      <c r="E307" s="99">
        <v>2</v>
      </c>
      <c r="F307" s="100"/>
      <c r="G307" s="101">
        <f>E307*F307</f>
        <v>0</v>
      </c>
      <c r="H307" s="102">
        <v>8.9999999999967905E-4</v>
      </c>
      <c r="I307" s="103">
        <f>E307*H307</f>
        <v>1.7999999999993581E-3</v>
      </c>
      <c r="J307" s="102"/>
      <c r="K307" s="103">
        <f>E307*J307</f>
        <v>0</v>
      </c>
      <c r="O307" s="94"/>
      <c r="Z307" s="104"/>
      <c r="AA307" s="104">
        <v>12</v>
      </c>
      <c r="AB307" s="104">
        <v>0</v>
      </c>
      <c r="AC307" s="104">
        <v>527</v>
      </c>
      <c r="AD307" s="104"/>
      <c r="AE307" s="104"/>
      <c r="AF307" s="104"/>
      <c r="AG307" s="104"/>
      <c r="AH307" s="104"/>
      <c r="AI307" s="104"/>
      <c r="AJ307" s="104"/>
      <c r="AK307" s="104"/>
      <c r="AL307" s="104"/>
      <c r="AM307" s="104"/>
      <c r="AN307" s="104"/>
      <c r="AO307" s="104"/>
      <c r="AP307" s="104"/>
      <c r="AQ307" s="104"/>
      <c r="AR307" s="104"/>
      <c r="AS307" s="104"/>
      <c r="AT307" s="104"/>
      <c r="AU307" s="104"/>
      <c r="AV307" s="104"/>
      <c r="AW307" s="104"/>
      <c r="AX307" s="104"/>
      <c r="AY307" s="104"/>
      <c r="AZ307" s="104"/>
      <c r="BA307" s="104"/>
      <c r="BB307" s="104"/>
      <c r="BC307" s="104"/>
      <c r="BD307" s="104"/>
      <c r="BE307" s="104"/>
      <c r="BF307" s="104"/>
      <c r="BG307" s="104"/>
      <c r="BH307" s="104"/>
      <c r="BI307" s="104"/>
      <c r="BJ307" s="104"/>
      <c r="BK307" s="104"/>
      <c r="CA307" s="104">
        <v>12</v>
      </c>
      <c r="CB307" s="104">
        <v>0</v>
      </c>
      <c r="CZ307" s="61">
        <v>2</v>
      </c>
    </row>
    <row r="308" spans="1:104" x14ac:dyDescent="0.2">
      <c r="A308" s="105"/>
      <c r="B308" s="106"/>
      <c r="C308" s="172" t="s">
        <v>46</v>
      </c>
      <c r="D308" s="173"/>
      <c r="E308" s="109">
        <v>0</v>
      </c>
      <c r="F308" s="110"/>
      <c r="G308" s="111"/>
      <c r="H308" s="112"/>
      <c r="I308" s="107"/>
      <c r="K308" s="107"/>
      <c r="M308" s="108" t="s">
        <v>46</v>
      </c>
      <c r="O308" s="94"/>
      <c r="Z308" s="104"/>
      <c r="AA308" s="104"/>
      <c r="AB308" s="104"/>
      <c r="AC308" s="104"/>
      <c r="AD308" s="104"/>
      <c r="AE308" s="104"/>
      <c r="AF308" s="104"/>
      <c r="AG308" s="104"/>
      <c r="AH308" s="104"/>
      <c r="AI308" s="104"/>
      <c r="AJ308" s="104"/>
      <c r="AK308" s="104"/>
      <c r="AL308" s="104"/>
      <c r="AM308" s="104"/>
      <c r="AN308" s="104"/>
      <c r="AO308" s="104"/>
      <c r="AP308" s="104"/>
      <c r="AQ308" s="104"/>
      <c r="AR308" s="104"/>
      <c r="AS308" s="104"/>
      <c r="AT308" s="104"/>
      <c r="AU308" s="104"/>
      <c r="AV308" s="104"/>
      <c r="AW308" s="104"/>
      <c r="AX308" s="104"/>
      <c r="AY308" s="104"/>
      <c r="AZ308" s="104"/>
      <c r="BA308" s="104"/>
      <c r="BB308" s="104"/>
      <c r="BC308" s="104"/>
      <c r="BD308" s="113" t="str">
        <f>C307</f>
        <v>Věšák na ručníky</v>
      </c>
      <c r="BE308" s="104"/>
      <c r="BF308" s="104"/>
      <c r="BG308" s="104"/>
      <c r="BH308" s="104"/>
      <c r="BI308" s="104"/>
      <c r="BJ308" s="104"/>
      <c r="BK308" s="104"/>
    </row>
    <row r="309" spans="1:104" x14ac:dyDescent="0.2">
      <c r="A309" s="105"/>
      <c r="B309" s="106"/>
      <c r="C309" s="172" t="s">
        <v>28</v>
      </c>
      <c r="D309" s="173"/>
      <c r="E309" s="109">
        <v>1</v>
      </c>
      <c r="F309" s="110"/>
      <c r="G309" s="111"/>
      <c r="H309" s="112"/>
      <c r="I309" s="107"/>
      <c r="K309" s="107"/>
      <c r="M309" s="108">
        <v>1</v>
      </c>
      <c r="O309" s="94"/>
      <c r="Z309" s="104"/>
      <c r="AA309" s="104"/>
      <c r="AB309" s="104"/>
      <c r="AC309" s="104"/>
      <c r="AD309" s="104"/>
      <c r="AE309" s="104"/>
      <c r="AF309" s="104"/>
      <c r="AG309" s="104"/>
      <c r="AH309" s="104"/>
      <c r="AI309" s="104"/>
      <c r="AJ309" s="104"/>
      <c r="AK309" s="104"/>
      <c r="AL309" s="104"/>
      <c r="AM309" s="104"/>
      <c r="AN309" s="104"/>
      <c r="AO309" s="104"/>
      <c r="AP309" s="104"/>
      <c r="AQ309" s="104"/>
      <c r="AR309" s="104"/>
      <c r="AS309" s="104"/>
      <c r="AT309" s="104"/>
      <c r="AU309" s="104"/>
      <c r="AV309" s="104"/>
      <c r="AW309" s="104"/>
      <c r="AX309" s="104"/>
      <c r="AY309" s="104"/>
      <c r="AZ309" s="104"/>
      <c r="BA309" s="104"/>
      <c r="BB309" s="104"/>
      <c r="BC309" s="104"/>
      <c r="BD309" s="113" t="str">
        <f>C308</f>
        <v>2.NP:</v>
      </c>
      <c r="BE309" s="104"/>
      <c r="BF309" s="104"/>
      <c r="BG309" s="104"/>
      <c r="BH309" s="104"/>
      <c r="BI309" s="104"/>
      <c r="BJ309" s="104"/>
      <c r="BK309" s="104"/>
    </row>
    <row r="310" spans="1:104" x14ac:dyDescent="0.2">
      <c r="A310" s="105"/>
      <c r="B310" s="106"/>
      <c r="C310" s="172" t="s">
        <v>48</v>
      </c>
      <c r="D310" s="173"/>
      <c r="E310" s="109">
        <v>0</v>
      </c>
      <c r="F310" s="110"/>
      <c r="G310" s="111"/>
      <c r="H310" s="112"/>
      <c r="I310" s="107"/>
      <c r="K310" s="107"/>
      <c r="M310" s="108" t="s">
        <v>48</v>
      </c>
      <c r="O310" s="94"/>
      <c r="Z310" s="104"/>
      <c r="AA310" s="104"/>
      <c r="AB310" s="104"/>
      <c r="AC310" s="104"/>
      <c r="AD310" s="104"/>
      <c r="AE310" s="104"/>
      <c r="AF310" s="104"/>
      <c r="AG310" s="104"/>
      <c r="AH310" s="104"/>
      <c r="AI310" s="104"/>
      <c r="AJ310" s="104"/>
      <c r="AK310" s="104"/>
      <c r="AL310" s="104"/>
      <c r="AM310" s="104"/>
      <c r="AN310" s="104"/>
      <c r="AO310" s="104"/>
      <c r="AP310" s="104"/>
      <c r="AQ310" s="104"/>
      <c r="AR310" s="104"/>
      <c r="AS310" s="104"/>
      <c r="AT310" s="104"/>
      <c r="AU310" s="104"/>
      <c r="AV310" s="104"/>
      <c r="AW310" s="104"/>
      <c r="AX310" s="104"/>
      <c r="AY310" s="104"/>
      <c r="AZ310" s="104"/>
      <c r="BA310" s="104"/>
      <c r="BB310" s="104"/>
      <c r="BC310" s="104"/>
      <c r="BD310" s="113" t="str">
        <f>C309</f>
        <v>1</v>
      </c>
      <c r="BE310" s="104"/>
      <c r="BF310" s="104"/>
      <c r="BG310" s="104"/>
      <c r="BH310" s="104"/>
      <c r="BI310" s="104"/>
      <c r="BJ310" s="104"/>
      <c r="BK310" s="104"/>
    </row>
    <row r="311" spans="1:104" x14ac:dyDescent="0.2">
      <c r="A311" s="105"/>
      <c r="B311" s="106"/>
      <c r="C311" s="172" t="s">
        <v>28</v>
      </c>
      <c r="D311" s="173"/>
      <c r="E311" s="109">
        <v>1</v>
      </c>
      <c r="F311" s="110"/>
      <c r="G311" s="111"/>
      <c r="H311" s="112"/>
      <c r="I311" s="107"/>
      <c r="K311" s="107"/>
      <c r="M311" s="108">
        <v>1</v>
      </c>
      <c r="O311" s="94"/>
      <c r="Z311" s="104"/>
      <c r="AA311" s="104"/>
      <c r="AB311" s="104"/>
      <c r="AC311" s="104"/>
      <c r="AD311" s="104"/>
      <c r="AE311" s="104"/>
      <c r="AF311" s="104"/>
      <c r="AG311" s="104"/>
      <c r="AH311" s="104"/>
      <c r="AI311" s="104"/>
      <c r="AJ311" s="104"/>
      <c r="AK311" s="104"/>
      <c r="AL311" s="104"/>
      <c r="AM311" s="104"/>
      <c r="AN311" s="104"/>
      <c r="AO311" s="104"/>
      <c r="AP311" s="104"/>
      <c r="AQ311" s="104"/>
      <c r="AR311" s="104"/>
      <c r="AS311" s="104"/>
      <c r="AT311" s="104"/>
      <c r="AU311" s="104"/>
      <c r="AV311" s="104"/>
      <c r="AW311" s="104"/>
      <c r="AX311" s="104"/>
      <c r="AY311" s="104"/>
      <c r="AZ311" s="104"/>
      <c r="BA311" s="104"/>
      <c r="BB311" s="104"/>
      <c r="BC311" s="104"/>
      <c r="BD311" s="113" t="str">
        <f>C310</f>
        <v>3.NP:</v>
      </c>
      <c r="BE311" s="104"/>
      <c r="BF311" s="104"/>
      <c r="BG311" s="104"/>
      <c r="BH311" s="104"/>
      <c r="BI311" s="104"/>
      <c r="BJ311" s="104"/>
      <c r="BK311" s="104"/>
    </row>
    <row r="312" spans="1:104" x14ac:dyDescent="0.2">
      <c r="A312" s="95">
        <v>52</v>
      </c>
      <c r="B312" s="96" t="s">
        <v>233</v>
      </c>
      <c r="C312" s="97" t="s">
        <v>234</v>
      </c>
      <c r="D312" s="98" t="s">
        <v>100</v>
      </c>
      <c r="E312" s="99">
        <v>2</v>
      </c>
      <c r="F312" s="100"/>
      <c r="G312" s="101">
        <f>E312*F312</f>
        <v>0</v>
      </c>
      <c r="H312" s="102">
        <v>1.00000000000051E-2</v>
      </c>
      <c r="I312" s="103">
        <f>E312*H312</f>
        <v>2.0000000000010201E-2</v>
      </c>
      <c r="J312" s="102"/>
      <c r="K312" s="103">
        <f>E312*J312</f>
        <v>0</v>
      </c>
      <c r="O312" s="94"/>
      <c r="Z312" s="104"/>
      <c r="AA312" s="104">
        <v>12</v>
      </c>
      <c r="AB312" s="104">
        <v>0</v>
      </c>
      <c r="AC312" s="104">
        <v>526</v>
      </c>
      <c r="AD312" s="104"/>
      <c r="AE312" s="104"/>
      <c r="AF312" s="104"/>
      <c r="AG312" s="104"/>
      <c r="AH312" s="104"/>
      <c r="AI312" s="104"/>
      <c r="AJ312" s="104"/>
      <c r="AK312" s="104"/>
      <c r="AL312" s="104"/>
      <c r="AM312" s="104"/>
      <c r="AN312" s="104"/>
      <c r="AO312" s="104"/>
      <c r="AP312" s="104"/>
      <c r="AQ312" s="104"/>
      <c r="AR312" s="104"/>
      <c r="AS312" s="104"/>
      <c r="AT312" s="104"/>
      <c r="AU312" s="104"/>
      <c r="AV312" s="104"/>
      <c r="AW312" s="104"/>
      <c r="AX312" s="104"/>
      <c r="AY312" s="104"/>
      <c r="AZ312" s="104"/>
      <c r="BA312" s="104"/>
      <c r="BB312" s="104"/>
      <c r="BC312" s="104"/>
      <c r="BD312" s="104"/>
      <c r="BE312" s="104"/>
      <c r="BF312" s="104"/>
      <c r="BG312" s="104"/>
      <c r="BH312" s="104"/>
      <c r="BI312" s="104"/>
      <c r="BJ312" s="104"/>
      <c r="BK312" s="104"/>
      <c r="CA312" s="104">
        <v>12</v>
      </c>
      <c r="CB312" s="104">
        <v>0</v>
      </c>
      <c r="CZ312" s="61">
        <v>2</v>
      </c>
    </row>
    <row r="313" spans="1:104" x14ac:dyDescent="0.2">
      <c r="A313" s="105"/>
      <c r="B313" s="106"/>
      <c r="C313" s="172" t="s">
        <v>46</v>
      </c>
      <c r="D313" s="173"/>
      <c r="E313" s="109">
        <v>0</v>
      </c>
      <c r="F313" s="110"/>
      <c r="G313" s="111"/>
      <c r="H313" s="112"/>
      <c r="I313" s="107"/>
      <c r="K313" s="107"/>
      <c r="M313" s="108" t="s">
        <v>46</v>
      </c>
      <c r="O313" s="94"/>
      <c r="Z313" s="104"/>
      <c r="AA313" s="104"/>
      <c r="AB313" s="104"/>
      <c r="AC313" s="104"/>
      <c r="AD313" s="104"/>
      <c r="AE313" s="104"/>
      <c r="AF313" s="104"/>
      <c r="AG313" s="104"/>
      <c r="AH313" s="104"/>
      <c r="AI313" s="104"/>
      <c r="AJ313" s="104"/>
      <c r="AK313" s="104"/>
      <c r="AL313" s="104"/>
      <c r="AM313" s="104"/>
      <c r="AN313" s="104"/>
      <c r="AO313" s="104"/>
      <c r="AP313" s="104"/>
      <c r="AQ313" s="104"/>
      <c r="AR313" s="104"/>
      <c r="AS313" s="104"/>
      <c r="AT313" s="104"/>
      <c r="AU313" s="104"/>
      <c r="AV313" s="104"/>
      <c r="AW313" s="104"/>
      <c r="AX313" s="104"/>
      <c r="AY313" s="104"/>
      <c r="AZ313" s="104"/>
      <c r="BA313" s="104"/>
      <c r="BB313" s="104"/>
      <c r="BC313" s="104"/>
      <c r="BD313" s="113" t="str">
        <f>C312</f>
        <v>Zrcadlo bílý lesk sklopné</v>
      </c>
      <c r="BE313" s="104"/>
      <c r="BF313" s="104"/>
      <c r="BG313" s="104"/>
      <c r="BH313" s="104"/>
      <c r="BI313" s="104"/>
      <c r="BJ313" s="104"/>
      <c r="BK313" s="104"/>
    </row>
    <row r="314" spans="1:104" x14ac:dyDescent="0.2">
      <c r="A314" s="105"/>
      <c r="B314" s="106"/>
      <c r="C314" s="172" t="s">
        <v>28</v>
      </c>
      <c r="D314" s="173"/>
      <c r="E314" s="109">
        <v>1</v>
      </c>
      <c r="F314" s="110"/>
      <c r="G314" s="111"/>
      <c r="H314" s="112"/>
      <c r="I314" s="107"/>
      <c r="K314" s="107"/>
      <c r="M314" s="108">
        <v>1</v>
      </c>
      <c r="O314" s="94"/>
      <c r="Z314" s="104"/>
      <c r="AA314" s="104"/>
      <c r="AB314" s="104"/>
      <c r="AC314" s="104"/>
      <c r="AD314" s="104"/>
      <c r="AE314" s="104"/>
      <c r="AF314" s="104"/>
      <c r="AG314" s="104"/>
      <c r="AH314" s="104"/>
      <c r="AI314" s="104"/>
      <c r="AJ314" s="104"/>
      <c r="AK314" s="104"/>
      <c r="AL314" s="104"/>
      <c r="AM314" s="104"/>
      <c r="AN314" s="104"/>
      <c r="AO314" s="104"/>
      <c r="AP314" s="104"/>
      <c r="AQ314" s="104"/>
      <c r="AR314" s="104"/>
      <c r="AS314" s="104"/>
      <c r="AT314" s="104"/>
      <c r="AU314" s="104"/>
      <c r="AV314" s="104"/>
      <c r="AW314" s="104"/>
      <c r="AX314" s="104"/>
      <c r="AY314" s="104"/>
      <c r="AZ314" s="104"/>
      <c r="BA314" s="104"/>
      <c r="BB314" s="104"/>
      <c r="BC314" s="104"/>
      <c r="BD314" s="113" t="str">
        <f>C313</f>
        <v>2.NP:</v>
      </c>
      <c r="BE314" s="104"/>
      <c r="BF314" s="104"/>
      <c r="BG314" s="104"/>
      <c r="BH314" s="104"/>
      <c r="BI314" s="104"/>
      <c r="BJ314" s="104"/>
      <c r="BK314" s="104"/>
    </row>
    <row r="315" spans="1:104" x14ac:dyDescent="0.2">
      <c r="A315" s="105"/>
      <c r="B315" s="106"/>
      <c r="C315" s="172" t="s">
        <v>48</v>
      </c>
      <c r="D315" s="173"/>
      <c r="E315" s="109">
        <v>0</v>
      </c>
      <c r="F315" s="110"/>
      <c r="G315" s="111"/>
      <c r="H315" s="112"/>
      <c r="I315" s="107"/>
      <c r="K315" s="107"/>
      <c r="M315" s="108" t="s">
        <v>48</v>
      </c>
      <c r="O315" s="94"/>
      <c r="Z315" s="104"/>
      <c r="AA315" s="104"/>
      <c r="AB315" s="104"/>
      <c r="AC315" s="104"/>
      <c r="AD315" s="104"/>
      <c r="AE315" s="104"/>
      <c r="AF315" s="104"/>
      <c r="AG315" s="104"/>
      <c r="AH315" s="104"/>
      <c r="AI315" s="104"/>
      <c r="AJ315" s="104"/>
      <c r="AK315" s="104"/>
      <c r="AL315" s="104"/>
      <c r="AM315" s="104"/>
      <c r="AN315" s="104"/>
      <c r="AO315" s="104"/>
      <c r="AP315" s="104"/>
      <c r="AQ315" s="104"/>
      <c r="AR315" s="104"/>
      <c r="AS315" s="104"/>
      <c r="AT315" s="104"/>
      <c r="AU315" s="104"/>
      <c r="AV315" s="104"/>
      <c r="AW315" s="104"/>
      <c r="AX315" s="104"/>
      <c r="AY315" s="104"/>
      <c r="AZ315" s="104"/>
      <c r="BA315" s="104"/>
      <c r="BB315" s="104"/>
      <c r="BC315" s="104"/>
      <c r="BD315" s="113" t="str">
        <f>C314</f>
        <v>1</v>
      </c>
      <c r="BE315" s="104"/>
      <c r="BF315" s="104"/>
      <c r="BG315" s="104"/>
      <c r="BH315" s="104"/>
      <c r="BI315" s="104"/>
      <c r="BJ315" s="104"/>
      <c r="BK315" s="104"/>
    </row>
    <row r="316" spans="1:104" x14ac:dyDescent="0.2">
      <c r="A316" s="105"/>
      <c r="B316" s="106"/>
      <c r="C316" s="172" t="s">
        <v>28</v>
      </c>
      <c r="D316" s="173"/>
      <c r="E316" s="109">
        <v>1</v>
      </c>
      <c r="F316" s="110"/>
      <c r="G316" s="111"/>
      <c r="H316" s="112"/>
      <c r="I316" s="107"/>
      <c r="K316" s="107"/>
      <c r="M316" s="108">
        <v>1</v>
      </c>
      <c r="O316" s="94"/>
      <c r="Z316" s="104"/>
      <c r="AA316" s="104"/>
      <c r="AB316" s="104"/>
      <c r="AC316" s="104"/>
      <c r="AD316" s="104"/>
      <c r="AE316" s="104"/>
      <c r="AF316" s="104"/>
      <c r="AG316" s="104"/>
      <c r="AH316" s="104"/>
      <c r="AI316" s="104"/>
      <c r="AJ316" s="104"/>
      <c r="AK316" s="104"/>
      <c r="AL316" s="104"/>
      <c r="AM316" s="104"/>
      <c r="AN316" s="104"/>
      <c r="AO316" s="104"/>
      <c r="AP316" s="104"/>
      <c r="AQ316" s="104"/>
      <c r="AR316" s="104"/>
      <c r="AS316" s="104"/>
      <c r="AT316" s="104"/>
      <c r="AU316" s="104"/>
      <c r="AV316" s="104"/>
      <c r="AW316" s="104"/>
      <c r="AX316" s="104"/>
      <c r="AY316" s="104"/>
      <c r="AZ316" s="104"/>
      <c r="BA316" s="104"/>
      <c r="BB316" s="104"/>
      <c r="BC316" s="104"/>
      <c r="BD316" s="113" t="str">
        <f>C315</f>
        <v>3.NP:</v>
      </c>
      <c r="BE316" s="104"/>
      <c r="BF316" s="104"/>
      <c r="BG316" s="104"/>
      <c r="BH316" s="104"/>
      <c r="BI316" s="104"/>
      <c r="BJ316" s="104"/>
      <c r="BK316" s="104"/>
    </row>
    <row r="317" spans="1:104" x14ac:dyDescent="0.2">
      <c r="A317" s="95">
        <v>53</v>
      </c>
      <c r="B317" s="96" t="s">
        <v>235</v>
      </c>
      <c r="C317" s="97" t="s">
        <v>236</v>
      </c>
      <c r="D317" s="98" t="s">
        <v>237</v>
      </c>
      <c r="E317" s="99">
        <v>2</v>
      </c>
      <c r="F317" s="100"/>
      <c r="G317" s="101">
        <f>E317*F317</f>
        <v>0</v>
      </c>
      <c r="H317" s="102">
        <v>0</v>
      </c>
      <c r="I317" s="103">
        <f>E317*H317</f>
        <v>0</v>
      </c>
      <c r="J317" s="102"/>
      <c r="K317" s="103">
        <f>E317*J317</f>
        <v>0</v>
      </c>
      <c r="O317" s="94"/>
      <c r="Z317" s="104"/>
      <c r="AA317" s="104">
        <v>12</v>
      </c>
      <c r="AB317" s="104">
        <v>0</v>
      </c>
      <c r="AC317" s="104">
        <v>529</v>
      </c>
      <c r="AD317" s="104"/>
      <c r="AE317" s="104"/>
      <c r="AF317" s="104"/>
      <c r="AG317" s="104"/>
      <c r="AH317" s="104"/>
      <c r="AI317" s="104"/>
      <c r="AJ317" s="104"/>
      <c r="AK317" s="104"/>
      <c r="AL317" s="104"/>
      <c r="AM317" s="104"/>
      <c r="AN317" s="104"/>
      <c r="AO317" s="104"/>
      <c r="AP317" s="104"/>
      <c r="AQ317" s="104"/>
      <c r="AR317" s="104"/>
      <c r="AS317" s="104"/>
      <c r="AT317" s="104"/>
      <c r="AU317" s="104"/>
      <c r="AV317" s="104"/>
      <c r="AW317" s="104"/>
      <c r="AX317" s="104"/>
      <c r="AY317" s="104"/>
      <c r="AZ317" s="104"/>
      <c r="BA317" s="104"/>
      <c r="BB317" s="104"/>
      <c r="BC317" s="104"/>
      <c r="BD317" s="104"/>
      <c r="BE317" s="104"/>
      <c r="BF317" s="104"/>
      <c r="BG317" s="104"/>
      <c r="BH317" s="104"/>
      <c r="BI317" s="104"/>
      <c r="BJ317" s="104"/>
      <c r="BK317" s="104"/>
      <c r="CA317" s="104">
        <v>12</v>
      </c>
      <c r="CB317" s="104">
        <v>0</v>
      </c>
      <c r="CZ317" s="61">
        <v>2</v>
      </c>
    </row>
    <row r="318" spans="1:104" x14ac:dyDescent="0.2">
      <c r="A318" s="105"/>
      <c r="B318" s="106"/>
      <c r="C318" s="172" t="s">
        <v>46</v>
      </c>
      <c r="D318" s="173"/>
      <c r="E318" s="109">
        <v>0</v>
      </c>
      <c r="F318" s="110"/>
      <c r="G318" s="111"/>
      <c r="H318" s="112"/>
      <c r="I318" s="107"/>
      <c r="K318" s="107"/>
      <c r="M318" s="108" t="s">
        <v>46</v>
      </c>
      <c r="O318" s="94"/>
      <c r="Z318" s="104"/>
      <c r="AA318" s="104"/>
      <c r="AB318" s="104"/>
      <c r="AC318" s="104"/>
      <c r="AD318" s="104"/>
      <c r="AE318" s="104"/>
      <c r="AF318" s="104"/>
      <c r="AG318" s="104"/>
      <c r="AH318" s="104"/>
      <c r="AI318" s="104"/>
      <c r="AJ318" s="104"/>
      <c r="AK318" s="104"/>
      <c r="AL318" s="104"/>
      <c r="AM318" s="104"/>
      <c r="AN318" s="104"/>
      <c r="AO318" s="104"/>
      <c r="AP318" s="104"/>
      <c r="AQ318" s="104"/>
      <c r="AR318" s="104"/>
      <c r="AS318" s="104"/>
      <c r="AT318" s="104"/>
      <c r="AU318" s="104"/>
      <c r="AV318" s="104"/>
      <c r="AW318" s="104"/>
      <c r="AX318" s="104"/>
      <c r="AY318" s="104"/>
      <c r="AZ318" s="104"/>
      <c r="BA318" s="104"/>
      <c r="BB318" s="104"/>
      <c r="BC318" s="104"/>
      <c r="BD318" s="113" t="str">
        <f>C317</f>
        <v>Koupelnový regál</v>
      </c>
      <c r="BE318" s="104"/>
      <c r="BF318" s="104"/>
      <c r="BG318" s="104"/>
      <c r="BH318" s="104"/>
      <c r="BI318" s="104"/>
      <c r="BJ318" s="104"/>
      <c r="BK318" s="104"/>
    </row>
    <row r="319" spans="1:104" x14ac:dyDescent="0.2">
      <c r="A319" s="105"/>
      <c r="B319" s="106"/>
      <c r="C319" s="172" t="s">
        <v>28</v>
      </c>
      <c r="D319" s="173"/>
      <c r="E319" s="109">
        <v>1</v>
      </c>
      <c r="F319" s="110"/>
      <c r="G319" s="111"/>
      <c r="H319" s="112"/>
      <c r="I319" s="107"/>
      <c r="K319" s="107"/>
      <c r="M319" s="108">
        <v>1</v>
      </c>
      <c r="O319" s="94"/>
      <c r="Z319" s="104"/>
      <c r="AA319" s="104"/>
      <c r="AB319" s="104"/>
      <c r="AC319" s="104"/>
      <c r="AD319" s="104"/>
      <c r="AE319" s="104"/>
      <c r="AF319" s="104"/>
      <c r="AG319" s="104"/>
      <c r="AH319" s="104"/>
      <c r="AI319" s="104"/>
      <c r="AJ319" s="104"/>
      <c r="AK319" s="104"/>
      <c r="AL319" s="104"/>
      <c r="AM319" s="104"/>
      <c r="AN319" s="104"/>
      <c r="AO319" s="104"/>
      <c r="AP319" s="104"/>
      <c r="AQ319" s="104"/>
      <c r="AR319" s="104"/>
      <c r="AS319" s="104"/>
      <c r="AT319" s="104"/>
      <c r="AU319" s="104"/>
      <c r="AV319" s="104"/>
      <c r="AW319" s="104"/>
      <c r="AX319" s="104"/>
      <c r="AY319" s="104"/>
      <c r="AZ319" s="104"/>
      <c r="BA319" s="104"/>
      <c r="BB319" s="104"/>
      <c r="BC319" s="104"/>
      <c r="BD319" s="113" t="str">
        <f>C318</f>
        <v>2.NP:</v>
      </c>
      <c r="BE319" s="104"/>
      <c r="BF319" s="104"/>
      <c r="BG319" s="104"/>
      <c r="BH319" s="104"/>
      <c r="BI319" s="104"/>
      <c r="BJ319" s="104"/>
      <c r="BK319" s="104"/>
    </row>
    <row r="320" spans="1:104" x14ac:dyDescent="0.2">
      <c r="A320" s="105"/>
      <c r="B320" s="106"/>
      <c r="C320" s="172" t="s">
        <v>48</v>
      </c>
      <c r="D320" s="173"/>
      <c r="E320" s="109">
        <v>0</v>
      </c>
      <c r="F320" s="110"/>
      <c r="G320" s="111"/>
      <c r="H320" s="112"/>
      <c r="I320" s="107"/>
      <c r="K320" s="107"/>
      <c r="M320" s="108" t="s">
        <v>48</v>
      </c>
      <c r="O320" s="94"/>
      <c r="Z320" s="104"/>
      <c r="AA320" s="104"/>
      <c r="AB320" s="104"/>
      <c r="AC320" s="104"/>
      <c r="AD320" s="104"/>
      <c r="AE320" s="104"/>
      <c r="AF320" s="104"/>
      <c r="AG320" s="104"/>
      <c r="AH320" s="104"/>
      <c r="AI320" s="104"/>
      <c r="AJ320" s="104"/>
      <c r="AK320" s="104"/>
      <c r="AL320" s="104"/>
      <c r="AM320" s="104"/>
      <c r="AN320" s="104"/>
      <c r="AO320" s="104"/>
      <c r="AP320" s="104"/>
      <c r="AQ320" s="104"/>
      <c r="AR320" s="104"/>
      <c r="AS320" s="104"/>
      <c r="AT320" s="104"/>
      <c r="AU320" s="104"/>
      <c r="AV320" s="104"/>
      <c r="AW320" s="104"/>
      <c r="AX320" s="104"/>
      <c r="AY320" s="104"/>
      <c r="AZ320" s="104"/>
      <c r="BA320" s="104"/>
      <c r="BB320" s="104"/>
      <c r="BC320" s="104"/>
      <c r="BD320" s="113" t="str">
        <f>C319</f>
        <v>1</v>
      </c>
      <c r="BE320" s="104"/>
      <c r="BF320" s="104"/>
      <c r="BG320" s="104"/>
      <c r="BH320" s="104"/>
      <c r="BI320" s="104"/>
      <c r="BJ320" s="104"/>
      <c r="BK320" s="104"/>
    </row>
    <row r="321" spans="1:104" x14ac:dyDescent="0.2">
      <c r="A321" s="105"/>
      <c r="B321" s="106"/>
      <c r="C321" s="172" t="s">
        <v>28</v>
      </c>
      <c r="D321" s="173"/>
      <c r="E321" s="109">
        <v>1</v>
      </c>
      <c r="F321" s="110"/>
      <c r="G321" s="111"/>
      <c r="H321" s="112"/>
      <c r="I321" s="107"/>
      <c r="K321" s="107"/>
      <c r="M321" s="108">
        <v>1</v>
      </c>
      <c r="O321" s="94"/>
      <c r="Z321" s="104"/>
      <c r="AA321" s="104"/>
      <c r="AB321" s="104"/>
      <c r="AC321" s="104"/>
      <c r="AD321" s="104"/>
      <c r="AE321" s="104"/>
      <c r="AF321" s="104"/>
      <c r="AG321" s="104"/>
      <c r="AH321" s="104"/>
      <c r="AI321" s="104"/>
      <c r="AJ321" s="104"/>
      <c r="AK321" s="104"/>
      <c r="AL321" s="104"/>
      <c r="AM321" s="104"/>
      <c r="AN321" s="104"/>
      <c r="AO321" s="104"/>
      <c r="AP321" s="104"/>
      <c r="AQ321" s="104"/>
      <c r="AR321" s="104"/>
      <c r="AS321" s="104"/>
      <c r="AT321" s="104"/>
      <c r="AU321" s="104"/>
      <c r="AV321" s="104"/>
      <c r="AW321" s="104"/>
      <c r="AX321" s="104"/>
      <c r="AY321" s="104"/>
      <c r="AZ321" s="104"/>
      <c r="BA321" s="104"/>
      <c r="BB321" s="104"/>
      <c r="BC321" s="104"/>
      <c r="BD321" s="113" t="str">
        <f>C320</f>
        <v>3.NP:</v>
      </c>
      <c r="BE321" s="104"/>
      <c r="BF321" s="104"/>
      <c r="BG321" s="104"/>
      <c r="BH321" s="104"/>
      <c r="BI321" s="104"/>
      <c r="BJ321" s="104"/>
      <c r="BK321" s="104"/>
    </row>
    <row r="322" spans="1:104" x14ac:dyDescent="0.2">
      <c r="A322" s="114" t="s">
        <v>30</v>
      </c>
      <c r="B322" s="115" t="s">
        <v>229</v>
      </c>
      <c r="C322" s="116" t="s">
        <v>230</v>
      </c>
      <c r="D322" s="117"/>
      <c r="E322" s="118"/>
      <c r="F322" s="118"/>
      <c r="G322" s="119">
        <f>SUM(G306:G321)</f>
        <v>0</v>
      </c>
      <c r="H322" s="120"/>
      <c r="I322" s="121">
        <f>SUM(I306:I321)</f>
        <v>2.1800000000009558E-2</v>
      </c>
      <c r="J322" s="122"/>
      <c r="K322" s="121">
        <f>SUM(K306:K321)</f>
        <v>0</v>
      </c>
      <c r="O322" s="94"/>
      <c r="X322" s="123">
        <f>K322</f>
        <v>0</v>
      </c>
      <c r="Y322" s="123">
        <f>I322</f>
        <v>2.1800000000009558E-2</v>
      </c>
      <c r="Z322" s="124">
        <f>G322</f>
        <v>0</v>
      </c>
      <c r="AA322" s="104"/>
      <c r="AB322" s="104"/>
      <c r="AC322" s="104"/>
      <c r="AD322" s="104"/>
      <c r="AE322" s="104"/>
      <c r="AF322" s="104"/>
      <c r="AG322" s="104"/>
      <c r="AH322" s="104"/>
      <c r="AI322" s="104"/>
      <c r="AJ322" s="104"/>
      <c r="AK322" s="104"/>
      <c r="AL322" s="104"/>
      <c r="AM322" s="104"/>
      <c r="AN322" s="104"/>
      <c r="AO322" s="104"/>
      <c r="AP322" s="104"/>
      <c r="AQ322" s="104"/>
      <c r="AR322" s="104"/>
      <c r="AS322" s="104"/>
      <c r="AT322" s="104"/>
      <c r="AU322" s="104"/>
      <c r="AV322" s="104"/>
      <c r="AW322" s="104"/>
      <c r="AX322" s="104"/>
      <c r="AY322" s="104"/>
      <c r="AZ322" s="104"/>
      <c r="BA322" s="125"/>
      <c r="BB322" s="125"/>
      <c r="BC322" s="125"/>
      <c r="BD322" s="125"/>
      <c r="BE322" s="125"/>
      <c r="BF322" s="125"/>
      <c r="BG322" s="104"/>
      <c r="BH322" s="104"/>
      <c r="BI322" s="104"/>
      <c r="BJ322" s="104"/>
      <c r="BK322" s="104"/>
    </row>
    <row r="323" spans="1:104" ht="14.25" customHeight="1" x14ac:dyDescent="0.2">
      <c r="A323" s="86" t="s">
        <v>27</v>
      </c>
      <c r="B323" s="87" t="s">
        <v>238</v>
      </c>
      <c r="C323" s="88" t="s">
        <v>239</v>
      </c>
      <c r="D323" s="89"/>
      <c r="E323" s="90"/>
      <c r="F323" s="90"/>
      <c r="G323" s="91"/>
      <c r="H323" s="92"/>
      <c r="I323" s="93"/>
      <c r="J323" s="92"/>
      <c r="K323" s="93"/>
      <c r="O323" s="94"/>
    </row>
    <row r="324" spans="1:104" x14ac:dyDescent="0.2">
      <c r="A324" s="95">
        <v>54</v>
      </c>
      <c r="B324" s="96" t="s">
        <v>240</v>
      </c>
      <c r="C324" s="97" t="s">
        <v>241</v>
      </c>
      <c r="D324" s="98" t="s">
        <v>146</v>
      </c>
      <c r="E324" s="99">
        <v>6.5232257500002504</v>
      </c>
      <c r="F324" s="100"/>
      <c r="G324" s="101">
        <f t="shared" ref="G324:G331" si="13">E324*F324</f>
        <v>0</v>
      </c>
      <c r="H324" s="102">
        <v>0</v>
      </c>
      <c r="I324" s="103">
        <f t="shared" ref="I324:I331" si="14">E324*H324</f>
        <v>0</v>
      </c>
      <c r="J324" s="102"/>
      <c r="K324" s="103">
        <f t="shared" ref="K324:K331" si="15">E324*J324</f>
        <v>0</v>
      </c>
      <c r="O324" s="94"/>
      <c r="Z324" s="104"/>
      <c r="AA324" s="104">
        <v>8</v>
      </c>
      <c r="AB324" s="104">
        <v>0</v>
      </c>
      <c r="AC324" s="104">
        <v>3</v>
      </c>
      <c r="AD324" s="104"/>
      <c r="AE324" s="104"/>
      <c r="AF324" s="104"/>
      <c r="AG324" s="104"/>
      <c r="AH324" s="104"/>
      <c r="AI324" s="104"/>
      <c r="AJ324" s="104"/>
      <c r="AK324" s="104"/>
      <c r="AL324" s="104"/>
      <c r="AM324" s="104"/>
      <c r="AN324" s="104"/>
      <c r="AO324" s="104"/>
      <c r="AP324" s="104"/>
      <c r="AQ324" s="104"/>
      <c r="AR324" s="104"/>
      <c r="AS324" s="104"/>
      <c r="AT324" s="104"/>
      <c r="AU324" s="104"/>
      <c r="AV324" s="104"/>
      <c r="AW324" s="104"/>
      <c r="AX324" s="104"/>
      <c r="AY324" s="104"/>
      <c r="AZ324" s="104"/>
      <c r="BA324" s="104"/>
      <c r="BB324" s="104"/>
      <c r="BC324" s="104"/>
      <c r="BD324" s="104"/>
      <c r="BE324" s="104"/>
      <c r="BF324" s="104"/>
      <c r="BG324" s="104"/>
      <c r="BH324" s="104"/>
      <c r="BI324" s="104"/>
      <c r="BJ324" s="104"/>
      <c r="BK324" s="104"/>
      <c r="CA324" s="104">
        <v>8</v>
      </c>
      <c r="CB324" s="104">
        <v>0</v>
      </c>
      <c r="CZ324" s="61">
        <v>1</v>
      </c>
    </row>
    <row r="325" spans="1:104" x14ac:dyDescent="0.2">
      <c r="A325" s="95">
        <v>55</v>
      </c>
      <c r="B325" s="96" t="s">
        <v>242</v>
      </c>
      <c r="C325" s="97" t="s">
        <v>243</v>
      </c>
      <c r="D325" s="98" t="s">
        <v>146</v>
      </c>
      <c r="E325" s="99">
        <v>3.2616128750001301</v>
      </c>
      <c r="F325" s="100"/>
      <c r="G325" s="101">
        <f t="shared" si="13"/>
        <v>0</v>
      </c>
      <c r="H325" s="102">
        <v>0</v>
      </c>
      <c r="I325" s="103">
        <f t="shared" si="14"/>
        <v>0</v>
      </c>
      <c r="J325" s="102"/>
      <c r="K325" s="103">
        <f t="shared" si="15"/>
        <v>0</v>
      </c>
      <c r="O325" s="94"/>
      <c r="Z325" s="104"/>
      <c r="AA325" s="104">
        <v>8</v>
      </c>
      <c r="AB325" s="104">
        <v>0</v>
      </c>
      <c r="AC325" s="104">
        <v>3</v>
      </c>
      <c r="AD325" s="104"/>
      <c r="AE325" s="104"/>
      <c r="AF325" s="104"/>
      <c r="AG325" s="104"/>
      <c r="AH325" s="104"/>
      <c r="AI325" s="104"/>
      <c r="AJ325" s="104"/>
      <c r="AK325" s="104"/>
      <c r="AL325" s="104"/>
      <c r="AM325" s="104"/>
      <c r="AN325" s="104"/>
      <c r="AO325" s="104"/>
      <c r="AP325" s="104"/>
      <c r="AQ325" s="104"/>
      <c r="AR325" s="104"/>
      <c r="AS325" s="104"/>
      <c r="AT325" s="104"/>
      <c r="AU325" s="104"/>
      <c r="AV325" s="104"/>
      <c r="AW325" s="104"/>
      <c r="AX325" s="104"/>
      <c r="AY325" s="104"/>
      <c r="AZ325" s="104"/>
      <c r="BA325" s="104"/>
      <c r="BB325" s="104"/>
      <c r="BC325" s="104"/>
      <c r="BD325" s="104"/>
      <c r="BE325" s="104"/>
      <c r="BF325" s="104"/>
      <c r="BG325" s="104"/>
      <c r="BH325" s="104"/>
      <c r="BI325" s="104"/>
      <c r="BJ325" s="104"/>
      <c r="BK325" s="104"/>
      <c r="CA325" s="104">
        <v>8</v>
      </c>
      <c r="CB325" s="104">
        <v>0</v>
      </c>
      <c r="CZ325" s="61">
        <v>1</v>
      </c>
    </row>
    <row r="326" spans="1:104" x14ac:dyDescent="0.2">
      <c r="A326" s="95">
        <v>56</v>
      </c>
      <c r="B326" s="96" t="s">
        <v>244</v>
      </c>
      <c r="C326" s="97" t="s">
        <v>245</v>
      </c>
      <c r="D326" s="98" t="s">
        <v>146</v>
      </c>
      <c r="E326" s="99">
        <v>6.5232257500002504</v>
      </c>
      <c r="F326" s="100"/>
      <c r="G326" s="101">
        <f t="shared" si="13"/>
        <v>0</v>
      </c>
      <c r="H326" s="102">
        <v>0</v>
      </c>
      <c r="I326" s="103">
        <f t="shared" si="14"/>
        <v>0</v>
      </c>
      <c r="J326" s="102"/>
      <c r="K326" s="103">
        <f t="shared" si="15"/>
        <v>0</v>
      </c>
      <c r="O326" s="94"/>
      <c r="Z326" s="104"/>
      <c r="AA326" s="104">
        <v>8</v>
      </c>
      <c r="AB326" s="104">
        <v>0</v>
      </c>
      <c r="AC326" s="104">
        <v>3</v>
      </c>
      <c r="AD326" s="104"/>
      <c r="AE326" s="104"/>
      <c r="AF326" s="104"/>
      <c r="AG326" s="104"/>
      <c r="AH326" s="104"/>
      <c r="AI326" s="104"/>
      <c r="AJ326" s="104"/>
      <c r="AK326" s="104"/>
      <c r="AL326" s="104"/>
      <c r="AM326" s="104"/>
      <c r="AN326" s="104"/>
      <c r="AO326" s="104"/>
      <c r="AP326" s="104"/>
      <c r="AQ326" s="104"/>
      <c r="AR326" s="104"/>
      <c r="AS326" s="104"/>
      <c r="AT326" s="104"/>
      <c r="AU326" s="104"/>
      <c r="AV326" s="104"/>
      <c r="AW326" s="104"/>
      <c r="AX326" s="104"/>
      <c r="AY326" s="104"/>
      <c r="AZ326" s="104"/>
      <c r="BA326" s="104"/>
      <c r="BB326" s="104"/>
      <c r="BC326" s="104"/>
      <c r="BD326" s="104"/>
      <c r="BE326" s="104"/>
      <c r="BF326" s="104"/>
      <c r="BG326" s="104"/>
      <c r="BH326" s="104"/>
      <c r="BI326" s="104"/>
      <c r="BJ326" s="104"/>
      <c r="BK326" s="104"/>
      <c r="CA326" s="104">
        <v>8</v>
      </c>
      <c r="CB326" s="104">
        <v>0</v>
      </c>
      <c r="CZ326" s="61">
        <v>1</v>
      </c>
    </row>
    <row r="327" spans="1:104" x14ac:dyDescent="0.2">
      <c r="A327" s="95">
        <v>57</v>
      </c>
      <c r="B327" s="96" t="s">
        <v>246</v>
      </c>
      <c r="C327" s="97" t="s">
        <v>247</v>
      </c>
      <c r="D327" s="98" t="s">
        <v>146</v>
      </c>
      <c r="E327" s="99">
        <v>6.5232257500002504</v>
      </c>
      <c r="F327" s="100"/>
      <c r="G327" s="101">
        <f t="shared" si="13"/>
        <v>0</v>
      </c>
      <c r="H327" s="102">
        <v>0</v>
      </c>
      <c r="I327" s="103">
        <f t="shared" si="14"/>
        <v>0</v>
      </c>
      <c r="J327" s="102"/>
      <c r="K327" s="103">
        <f t="shared" si="15"/>
        <v>0</v>
      </c>
      <c r="O327" s="94"/>
      <c r="Z327" s="104"/>
      <c r="AA327" s="104">
        <v>8</v>
      </c>
      <c r="AB327" s="104">
        <v>0</v>
      </c>
      <c r="AC327" s="104">
        <v>3</v>
      </c>
      <c r="AD327" s="104"/>
      <c r="AE327" s="104"/>
      <c r="AF327" s="104"/>
      <c r="AG327" s="104"/>
      <c r="AH327" s="104"/>
      <c r="AI327" s="104"/>
      <c r="AJ327" s="104"/>
      <c r="AK327" s="104"/>
      <c r="AL327" s="104"/>
      <c r="AM327" s="104"/>
      <c r="AN327" s="104"/>
      <c r="AO327" s="104"/>
      <c r="AP327" s="104"/>
      <c r="AQ327" s="104"/>
      <c r="AR327" s="104"/>
      <c r="AS327" s="104"/>
      <c r="AT327" s="104"/>
      <c r="AU327" s="104"/>
      <c r="AV327" s="104"/>
      <c r="AW327" s="104"/>
      <c r="AX327" s="104"/>
      <c r="AY327" s="104"/>
      <c r="AZ327" s="104"/>
      <c r="BA327" s="104"/>
      <c r="BB327" s="104"/>
      <c r="BC327" s="104"/>
      <c r="BD327" s="104"/>
      <c r="BE327" s="104"/>
      <c r="BF327" s="104"/>
      <c r="BG327" s="104"/>
      <c r="BH327" s="104"/>
      <c r="BI327" s="104"/>
      <c r="BJ327" s="104"/>
      <c r="BK327" s="104"/>
      <c r="CA327" s="104">
        <v>8</v>
      </c>
      <c r="CB327" s="104">
        <v>0</v>
      </c>
      <c r="CZ327" s="61">
        <v>1</v>
      </c>
    </row>
    <row r="328" spans="1:104" x14ac:dyDescent="0.2">
      <c r="A328" s="95">
        <v>58</v>
      </c>
      <c r="B328" s="96" t="s">
        <v>248</v>
      </c>
      <c r="C328" s="97" t="s">
        <v>249</v>
      </c>
      <c r="D328" s="98" t="s">
        <v>146</v>
      </c>
      <c r="E328" s="99">
        <v>19.569677250000801</v>
      </c>
      <c r="F328" s="100"/>
      <c r="G328" s="101">
        <f t="shared" si="13"/>
        <v>0</v>
      </c>
      <c r="H328" s="102">
        <v>0</v>
      </c>
      <c r="I328" s="103">
        <f t="shared" si="14"/>
        <v>0</v>
      </c>
      <c r="J328" s="102"/>
      <c r="K328" s="103">
        <f t="shared" si="15"/>
        <v>0</v>
      </c>
      <c r="O328" s="94"/>
      <c r="Z328" s="104"/>
      <c r="AA328" s="104">
        <v>8</v>
      </c>
      <c r="AB328" s="104">
        <v>0</v>
      </c>
      <c r="AC328" s="104">
        <v>3</v>
      </c>
      <c r="AD328" s="104"/>
      <c r="AE328" s="104"/>
      <c r="AF328" s="104"/>
      <c r="AG328" s="104"/>
      <c r="AH328" s="104"/>
      <c r="AI328" s="104"/>
      <c r="AJ328" s="104"/>
      <c r="AK328" s="104"/>
      <c r="AL328" s="104"/>
      <c r="AM328" s="104"/>
      <c r="AN328" s="104"/>
      <c r="AO328" s="104"/>
      <c r="AP328" s="104"/>
      <c r="AQ328" s="104"/>
      <c r="AR328" s="104"/>
      <c r="AS328" s="104"/>
      <c r="AT328" s="104"/>
      <c r="AU328" s="104"/>
      <c r="AV328" s="104"/>
      <c r="AW328" s="104"/>
      <c r="AX328" s="104"/>
      <c r="AY328" s="104"/>
      <c r="AZ328" s="104"/>
      <c r="BA328" s="104"/>
      <c r="BB328" s="104"/>
      <c r="BC328" s="104"/>
      <c r="BD328" s="104"/>
      <c r="BE328" s="104"/>
      <c r="BF328" s="104"/>
      <c r="BG328" s="104"/>
      <c r="BH328" s="104"/>
      <c r="BI328" s="104"/>
      <c r="BJ328" s="104"/>
      <c r="BK328" s="104"/>
      <c r="CA328" s="104">
        <v>8</v>
      </c>
      <c r="CB328" s="104">
        <v>0</v>
      </c>
      <c r="CZ328" s="61">
        <v>1</v>
      </c>
    </row>
    <row r="329" spans="1:104" x14ac:dyDescent="0.2">
      <c r="A329" s="95">
        <v>59</v>
      </c>
      <c r="B329" s="96" t="s">
        <v>250</v>
      </c>
      <c r="C329" s="97" t="s">
        <v>251</v>
      </c>
      <c r="D329" s="98" t="s">
        <v>146</v>
      </c>
      <c r="E329" s="99">
        <v>6.5232257500002504</v>
      </c>
      <c r="F329" s="100"/>
      <c r="G329" s="101">
        <f t="shared" si="13"/>
        <v>0</v>
      </c>
      <c r="H329" s="102">
        <v>0</v>
      </c>
      <c r="I329" s="103">
        <f t="shared" si="14"/>
        <v>0</v>
      </c>
      <c r="J329" s="102"/>
      <c r="K329" s="103">
        <f t="shared" si="15"/>
        <v>0</v>
      </c>
      <c r="O329" s="94"/>
      <c r="Z329" s="104"/>
      <c r="AA329" s="104">
        <v>8</v>
      </c>
      <c r="AB329" s="104">
        <v>0</v>
      </c>
      <c r="AC329" s="104">
        <v>3</v>
      </c>
      <c r="AD329" s="104"/>
      <c r="AE329" s="104"/>
      <c r="AF329" s="104"/>
      <c r="AG329" s="104"/>
      <c r="AH329" s="104"/>
      <c r="AI329" s="104"/>
      <c r="AJ329" s="104"/>
      <c r="AK329" s="104"/>
      <c r="AL329" s="104"/>
      <c r="AM329" s="104"/>
      <c r="AN329" s="104"/>
      <c r="AO329" s="104"/>
      <c r="AP329" s="104"/>
      <c r="AQ329" s="104"/>
      <c r="AR329" s="104"/>
      <c r="AS329" s="104"/>
      <c r="AT329" s="104"/>
      <c r="AU329" s="104"/>
      <c r="AV329" s="104"/>
      <c r="AW329" s="104"/>
      <c r="AX329" s="104"/>
      <c r="AY329" s="104"/>
      <c r="AZ329" s="104"/>
      <c r="BA329" s="104"/>
      <c r="BB329" s="104"/>
      <c r="BC329" s="104"/>
      <c r="BD329" s="104"/>
      <c r="BE329" s="104"/>
      <c r="BF329" s="104"/>
      <c r="BG329" s="104"/>
      <c r="BH329" s="104"/>
      <c r="BI329" s="104"/>
      <c r="BJ329" s="104"/>
      <c r="BK329" s="104"/>
      <c r="CA329" s="104">
        <v>8</v>
      </c>
      <c r="CB329" s="104">
        <v>0</v>
      </c>
      <c r="CZ329" s="61">
        <v>1</v>
      </c>
    </row>
    <row r="330" spans="1:104" x14ac:dyDescent="0.2">
      <c r="A330" s="95">
        <v>60</v>
      </c>
      <c r="B330" s="96" t="s">
        <v>252</v>
      </c>
      <c r="C330" s="97" t="s">
        <v>253</v>
      </c>
      <c r="D330" s="98" t="s">
        <v>146</v>
      </c>
      <c r="E330" s="99">
        <v>6.5232257500002504</v>
      </c>
      <c r="F330" s="100"/>
      <c r="G330" s="101">
        <f t="shared" si="13"/>
        <v>0</v>
      </c>
      <c r="H330" s="102">
        <v>0</v>
      </c>
      <c r="I330" s="103">
        <f t="shared" si="14"/>
        <v>0</v>
      </c>
      <c r="J330" s="102"/>
      <c r="K330" s="103">
        <f t="shared" si="15"/>
        <v>0</v>
      </c>
      <c r="O330" s="94"/>
      <c r="Z330" s="104"/>
      <c r="AA330" s="104">
        <v>8</v>
      </c>
      <c r="AB330" s="104">
        <v>0</v>
      </c>
      <c r="AC330" s="104">
        <v>3</v>
      </c>
      <c r="AD330" s="104"/>
      <c r="AE330" s="104"/>
      <c r="AF330" s="104"/>
      <c r="AG330" s="104"/>
      <c r="AH330" s="104"/>
      <c r="AI330" s="104"/>
      <c r="AJ330" s="104"/>
      <c r="AK330" s="104"/>
      <c r="AL330" s="104"/>
      <c r="AM330" s="104"/>
      <c r="AN330" s="104"/>
      <c r="AO330" s="104"/>
      <c r="AP330" s="104"/>
      <c r="AQ330" s="104"/>
      <c r="AR330" s="104"/>
      <c r="AS330" s="104"/>
      <c r="AT330" s="104"/>
      <c r="AU330" s="104"/>
      <c r="AV330" s="104"/>
      <c r="AW330" s="104"/>
      <c r="AX330" s="104"/>
      <c r="AY330" s="104"/>
      <c r="AZ330" s="104"/>
      <c r="BA330" s="104"/>
      <c r="BB330" s="104"/>
      <c r="BC330" s="104"/>
      <c r="BD330" s="104"/>
      <c r="BE330" s="104"/>
      <c r="BF330" s="104"/>
      <c r="BG330" s="104"/>
      <c r="BH330" s="104"/>
      <c r="BI330" s="104"/>
      <c r="BJ330" s="104"/>
      <c r="BK330" s="104"/>
      <c r="CA330" s="104">
        <v>8</v>
      </c>
      <c r="CB330" s="104">
        <v>0</v>
      </c>
      <c r="CZ330" s="61">
        <v>1</v>
      </c>
    </row>
    <row r="331" spans="1:104" x14ac:dyDescent="0.2">
      <c r="A331" s="95">
        <v>61</v>
      </c>
      <c r="B331" s="96" t="s">
        <v>254</v>
      </c>
      <c r="C331" s="97" t="s">
        <v>255</v>
      </c>
      <c r="D331" s="98" t="s">
        <v>146</v>
      </c>
      <c r="E331" s="99">
        <v>6.5232257500002504</v>
      </c>
      <c r="F331" s="100"/>
      <c r="G331" s="101">
        <f t="shared" si="13"/>
        <v>0</v>
      </c>
      <c r="H331" s="102">
        <v>0</v>
      </c>
      <c r="I331" s="103">
        <f t="shared" si="14"/>
        <v>0</v>
      </c>
      <c r="J331" s="102"/>
      <c r="K331" s="103">
        <f t="shared" si="15"/>
        <v>0</v>
      </c>
      <c r="O331" s="94"/>
      <c r="Z331" s="104"/>
      <c r="AA331" s="104">
        <v>8</v>
      </c>
      <c r="AB331" s="104">
        <v>0</v>
      </c>
      <c r="AC331" s="104">
        <v>3</v>
      </c>
      <c r="AD331" s="104"/>
      <c r="AE331" s="104"/>
      <c r="AF331" s="104"/>
      <c r="AG331" s="104"/>
      <c r="AH331" s="104"/>
      <c r="AI331" s="104"/>
      <c r="AJ331" s="104"/>
      <c r="AK331" s="104"/>
      <c r="AL331" s="104"/>
      <c r="AM331" s="104"/>
      <c r="AN331" s="104"/>
      <c r="AO331" s="104"/>
      <c r="AP331" s="104"/>
      <c r="AQ331" s="104"/>
      <c r="AR331" s="104"/>
      <c r="AS331" s="104"/>
      <c r="AT331" s="104"/>
      <c r="AU331" s="104"/>
      <c r="AV331" s="104"/>
      <c r="AW331" s="104"/>
      <c r="AX331" s="104"/>
      <c r="AY331" s="104"/>
      <c r="AZ331" s="104"/>
      <c r="BA331" s="104"/>
      <c r="BB331" s="104"/>
      <c r="BC331" s="104"/>
      <c r="BD331" s="104"/>
      <c r="BE331" s="104"/>
      <c r="BF331" s="104"/>
      <c r="BG331" s="104"/>
      <c r="BH331" s="104"/>
      <c r="BI331" s="104"/>
      <c r="BJ331" s="104"/>
      <c r="BK331" s="104"/>
      <c r="CA331" s="104">
        <v>8</v>
      </c>
      <c r="CB331" s="104">
        <v>0</v>
      </c>
      <c r="CZ331" s="61">
        <v>1</v>
      </c>
    </row>
    <row r="332" spans="1:104" x14ac:dyDescent="0.2">
      <c r="A332" s="114" t="s">
        <v>30</v>
      </c>
      <c r="B332" s="115" t="s">
        <v>238</v>
      </c>
      <c r="C332" s="116" t="s">
        <v>239</v>
      </c>
      <c r="D332" s="117"/>
      <c r="E332" s="118"/>
      <c r="F332" s="118"/>
      <c r="G332" s="119">
        <f>SUM(G323:G331)</f>
        <v>0</v>
      </c>
      <c r="H332" s="120"/>
      <c r="I332" s="121">
        <f>SUM(I323:I331)</f>
        <v>0</v>
      </c>
      <c r="J332" s="122"/>
      <c r="K332" s="121">
        <f>SUM(K323:K331)</f>
        <v>0</v>
      </c>
      <c r="O332" s="94"/>
      <c r="X332" s="123">
        <f>K332</f>
        <v>0</v>
      </c>
      <c r="Y332" s="123">
        <f>I332</f>
        <v>0</v>
      </c>
      <c r="Z332" s="124">
        <f>G332</f>
        <v>0</v>
      </c>
      <c r="AA332" s="104"/>
      <c r="AB332" s="104"/>
      <c r="AC332" s="104"/>
      <c r="AD332" s="104"/>
      <c r="AE332" s="104"/>
      <c r="AF332" s="104"/>
      <c r="AG332" s="104"/>
      <c r="AH332" s="104"/>
      <c r="AI332" s="104"/>
      <c r="AJ332" s="104"/>
      <c r="AK332" s="104"/>
      <c r="AL332" s="104"/>
      <c r="AM332" s="104"/>
      <c r="AN332" s="104"/>
      <c r="AO332" s="104"/>
      <c r="AP332" s="104"/>
      <c r="AQ332" s="104"/>
      <c r="AR332" s="104"/>
      <c r="AS332" s="104"/>
      <c r="AT332" s="104"/>
      <c r="AU332" s="104"/>
      <c r="AV332" s="104"/>
      <c r="AW332" s="104"/>
      <c r="AX332" s="104"/>
      <c r="AY332" s="104"/>
      <c r="AZ332" s="104"/>
      <c r="BA332" s="125"/>
      <c r="BB332" s="125"/>
      <c r="BC332" s="125"/>
      <c r="BD332" s="125"/>
      <c r="BE332" s="125"/>
      <c r="BF332" s="125"/>
      <c r="BG332" s="104"/>
      <c r="BH332" s="104"/>
      <c r="BI332" s="104"/>
      <c r="BJ332" s="104"/>
      <c r="BK332" s="104"/>
    </row>
    <row r="333" spans="1:104" x14ac:dyDescent="0.2">
      <c r="A333" s="126" t="s">
        <v>31</v>
      </c>
      <c r="B333" s="127" t="s">
        <v>32</v>
      </c>
      <c r="C333" s="128"/>
      <c r="D333" s="129"/>
      <c r="E333" s="130"/>
      <c r="F333" s="130"/>
      <c r="G333" s="131">
        <f>SUM(Z7:Z333)</f>
        <v>0</v>
      </c>
      <c r="H333" s="132"/>
      <c r="I333" s="133">
        <f>SUM(Y7:Y333)</f>
        <v>3.4378938160003751</v>
      </c>
      <c r="J333" s="132"/>
      <c r="K333" s="133">
        <f>SUM(X7:X333)</f>
        <v>-6.5232257500002451</v>
      </c>
      <c r="O333" s="94"/>
      <c r="BA333" s="134"/>
      <c r="BB333" s="134"/>
      <c r="BC333" s="134"/>
      <c r="BD333" s="134"/>
      <c r="BE333" s="134"/>
      <c r="BF333" s="134"/>
    </row>
    <row r="334" spans="1:104" x14ac:dyDescent="0.2">
      <c r="E334" s="61"/>
    </row>
    <row r="335" spans="1:104" x14ac:dyDescent="0.2">
      <c r="E335" s="61"/>
    </row>
    <row r="336" spans="1:104" x14ac:dyDescent="0.2">
      <c r="E336" s="61"/>
    </row>
    <row r="337" spans="5:5" x14ac:dyDescent="0.2">
      <c r="E337" s="61"/>
    </row>
    <row r="338" spans="5:5" x14ac:dyDescent="0.2">
      <c r="E338" s="61"/>
    </row>
    <row r="339" spans="5:5" x14ac:dyDescent="0.2">
      <c r="E339" s="61"/>
    </row>
    <row r="340" spans="5:5" x14ac:dyDescent="0.2">
      <c r="E340" s="61"/>
    </row>
    <row r="341" spans="5:5" x14ac:dyDescent="0.2">
      <c r="E341" s="61"/>
    </row>
    <row r="342" spans="5:5" x14ac:dyDescent="0.2">
      <c r="E342" s="61"/>
    </row>
    <row r="343" spans="5:5" x14ac:dyDescent="0.2">
      <c r="E343" s="61"/>
    </row>
    <row r="344" spans="5:5" x14ac:dyDescent="0.2">
      <c r="E344" s="61"/>
    </row>
    <row r="345" spans="5:5" x14ac:dyDescent="0.2">
      <c r="E345" s="61"/>
    </row>
    <row r="346" spans="5:5" x14ac:dyDescent="0.2">
      <c r="E346" s="61"/>
    </row>
    <row r="347" spans="5:5" x14ac:dyDescent="0.2">
      <c r="E347" s="61"/>
    </row>
    <row r="348" spans="5:5" x14ac:dyDescent="0.2">
      <c r="E348" s="61"/>
    </row>
    <row r="349" spans="5:5" x14ac:dyDescent="0.2">
      <c r="E349" s="61"/>
    </row>
    <row r="350" spans="5:5" x14ac:dyDescent="0.2">
      <c r="E350" s="61"/>
    </row>
    <row r="351" spans="5:5" x14ac:dyDescent="0.2">
      <c r="E351" s="61"/>
    </row>
    <row r="352" spans="5:5" x14ac:dyDescent="0.2">
      <c r="E352" s="61"/>
    </row>
    <row r="353" spans="5:5" x14ac:dyDescent="0.2">
      <c r="E353" s="61"/>
    </row>
    <row r="354" spans="5:5" x14ac:dyDescent="0.2">
      <c r="E354" s="61"/>
    </row>
    <row r="355" spans="5:5" x14ac:dyDescent="0.2">
      <c r="E355" s="61"/>
    </row>
    <row r="356" spans="5:5" x14ac:dyDescent="0.2">
      <c r="E356" s="61"/>
    </row>
    <row r="357" spans="5:5" x14ac:dyDescent="0.2">
      <c r="E357" s="61"/>
    </row>
    <row r="358" spans="5:5" x14ac:dyDescent="0.2">
      <c r="E358" s="61"/>
    </row>
    <row r="359" spans="5:5" x14ac:dyDescent="0.2">
      <c r="E359" s="61"/>
    </row>
    <row r="360" spans="5:5" x14ac:dyDescent="0.2">
      <c r="E360" s="61"/>
    </row>
    <row r="361" spans="5:5" x14ac:dyDescent="0.2">
      <c r="E361" s="61"/>
    </row>
    <row r="362" spans="5:5" x14ac:dyDescent="0.2">
      <c r="E362" s="61"/>
    </row>
    <row r="363" spans="5:5" x14ac:dyDescent="0.2">
      <c r="E363" s="61"/>
    </row>
    <row r="364" spans="5:5" x14ac:dyDescent="0.2">
      <c r="E364" s="61"/>
    </row>
    <row r="365" spans="5:5" x14ac:dyDescent="0.2">
      <c r="E365" s="61"/>
    </row>
    <row r="366" spans="5:5" x14ac:dyDescent="0.2">
      <c r="E366" s="61"/>
    </row>
    <row r="367" spans="5:5" x14ac:dyDescent="0.2">
      <c r="E367" s="61"/>
    </row>
    <row r="368" spans="5:5" x14ac:dyDescent="0.2">
      <c r="E368" s="61"/>
    </row>
    <row r="369" spans="5:5" x14ac:dyDescent="0.2">
      <c r="E369" s="61"/>
    </row>
    <row r="370" spans="5:5" x14ac:dyDescent="0.2">
      <c r="E370" s="61"/>
    </row>
    <row r="371" spans="5:5" x14ac:dyDescent="0.2">
      <c r="E371" s="61"/>
    </row>
    <row r="372" spans="5:5" x14ac:dyDescent="0.2">
      <c r="E372" s="61"/>
    </row>
    <row r="373" spans="5:5" x14ac:dyDescent="0.2">
      <c r="E373" s="61"/>
    </row>
    <row r="374" spans="5:5" x14ac:dyDescent="0.2">
      <c r="E374" s="61"/>
    </row>
    <row r="375" spans="5:5" x14ac:dyDescent="0.2">
      <c r="E375" s="61"/>
    </row>
    <row r="376" spans="5:5" x14ac:dyDescent="0.2">
      <c r="E376" s="61"/>
    </row>
    <row r="377" spans="5:5" x14ac:dyDescent="0.2">
      <c r="E377" s="61"/>
    </row>
    <row r="378" spans="5:5" x14ac:dyDescent="0.2">
      <c r="E378" s="61"/>
    </row>
    <row r="379" spans="5:5" x14ac:dyDescent="0.2">
      <c r="E379" s="61"/>
    </row>
    <row r="380" spans="5:5" x14ac:dyDescent="0.2">
      <c r="E380" s="61"/>
    </row>
    <row r="381" spans="5:5" x14ac:dyDescent="0.2">
      <c r="E381" s="61"/>
    </row>
    <row r="382" spans="5:5" x14ac:dyDescent="0.2">
      <c r="E382" s="61"/>
    </row>
    <row r="383" spans="5:5" x14ac:dyDescent="0.2">
      <c r="E383" s="61"/>
    </row>
    <row r="384" spans="5:5" x14ac:dyDescent="0.2">
      <c r="E384" s="61"/>
    </row>
    <row r="385" spans="1:7" x14ac:dyDescent="0.2">
      <c r="A385" s="135"/>
      <c r="B385" s="135"/>
    </row>
    <row r="386" spans="1:7" x14ac:dyDescent="0.2">
      <c r="C386" s="136"/>
      <c r="D386" s="136"/>
      <c r="E386" s="137"/>
      <c r="F386" s="136"/>
      <c r="G386" s="138"/>
    </row>
    <row r="387" spans="1:7" x14ac:dyDescent="0.2">
      <c r="A387" s="135"/>
      <c r="B387" s="135"/>
    </row>
    <row r="1304" spans="1:7" x14ac:dyDescent="0.2">
      <c r="A1304" s="139"/>
      <c r="B1304" s="140"/>
      <c r="C1304" s="141" t="s">
        <v>33</v>
      </c>
      <c r="D1304" s="142"/>
      <c r="F1304" s="80"/>
      <c r="G1304" s="107">
        <v>100000</v>
      </c>
    </row>
    <row r="1305" spans="1:7" x14ac:dyDescent="0.2">
      <c r="A1305" s="139"/>
      <c r="B1305" s="140"/>
      <c r="C1305" s="141" t="s">
        <v>34</v>
      </c>
      <c r="D1305" s="142"/>
      <c r="F1305" s="80"/>
      <c r="G1305" s="107">
        <v>100000</v>
      </c>
    </row>
    <row r="1306" spans="1:7" x14ac:dyDescent="0.2">
      <c r="A1306" s="139"/>
      <c r="B1306" s="140"/>
      <c r="C1306" s="141" t="s">
        <v>35</v>
      </c>
      <c r="D1306" s="142"/>
      <c r="F1306" s="80"/>
      <c r="G1306" s="107">
        <v>100000</v>
      </c>
    </row>
    <row r="1307" spans="1:7" x14ac:dyDescent="0.2">
      <c r="A1307" s="139"/>
      <c r="B1307" s="140"/>
      <c r="C1307" s="141" t="s">
        <v>36</v>
      </c>
      <c r="D1307" s="142"/>
      <c r="F1307" s="80"/>
      <c r="G1307" s="107">
        <v>100000</v>
      </c>
    </row>
    <row r="1308" spans="1:7" x14ac:dyDescent="0.2">
      <c r="A1308" s="139"/>
      <c r="B1308" s="140"/>
      <c r="C1308" s="141" t="s">
        <v>37</v>
      </c>
      <c r="D1308" s="142"/>
      <c r="F1308" s="80"/>
      <c r="G1308" s="107">
        <v>100000</v>
      </c>
    </row>
    <row r="1309" spans="1:7" x14ac:dyDescent="0.2">
      <c r="A1309" s="139"/>
      <c r="B1309" s="140"/>
      <c r="C1309" s="141" t="s">
        <v>38</v>
      </c>
      <c r="D1309" s="142"/>
      <c r="F1309" s="80"/>
      <c r="G1309" s="107">
        <v>100000</v>
      </c>
    </row>
    <row r="1310" spans="1:7" x14ac:dyDescent="0.2">
      <c r="A1310" s="139"/>
      <c r="B1310" s="140"/>
      <c r="C1310" s="141" t="s">
        <v>39</v>
      </c>
      <c r="D1310" s="142"/>
      <c r="F1310" s="80"/>
      <c r="G1310" s="107">
        <v>100000</v>
      </c>
    </row>
  </sheetData>
  <mergeCells count="230">
    <mergeCell ref="C321:D321"/>
    <mergeCell ref="C308:D308"/>
    <mergeCell ref="C309:D309"/>
    <mergeCell ref="C310:D310"/>
    <mergeCell ref="C311:D311"/>
    <mergeCell ref="C313:D313"/>
    <mergeCell ref="C314:D314"/>
    <mergeCell ref="C315:D315"/>
    <mergeCell ref="C316:D316"/>
    <mergeCell ref="C300:D300"/>
    <mergeCell ref="C301:D301"/>
    <mergeCell ref="C302:D302"/>
    <mergeCell ref="C303:D303"/>
    <mergeCell ref="C318:D318"/>
    <mergeCell ref="C319:D319"/>
    <mergeCell ref="C320:D320"/>
    <mergeCell ref="C288:D288"/>
    <mergeCell ref="C263:D263"/>
    <mergeCell ref="C264:D264"/>
    <mergeCell ref="C265:D265"/>
    <mergeCell ref="C266:D266"/>
    <mergeCell ref="C298:D298"/>
    <mergeCell ref="C299:D299"/>
    <mergeCell ref="C278:D278"/>
    <mergeCell ref="C279:D279"/>
    <mergeCell ref="C280:D280"/>
    <mergeCell ref="C281:D281"/>
    <mergeCell ref="C283:D283"/>
    <mergeCell ref="C284:D284"/>
    <mergeCell ref="C285:D285"/>
    <mergeCell ref="C286:D286"/>
    <mergeCell ref="C292:D292"/>
    <mergeCell ref="C293:D293"/>
    <mergeCell ref="C296:D296"/>
    <mergeCell ref="C297:D297"/>
    <mergeCell ref="C261:D261"/>
    <mergeCell ref="C262:D262"/>
    <mergeCell ref="C250:D250"/>
    <mergeCell ref="C251:D251"/>
    <mergeCell ref="C252:D252"/>
    <mergeCell ref="C253:D253"/>
    <mergeCell ref="C255:D255"/>
    <mergeCell ref="C256:D256"/>
    <mergeCell ref="C287:D287"/>
    <mergeCell ref="C268:D268"/>
    <mergeCell ref="C270:D270"/>
    <mergeCell ref="C272:D272"/>
    <mergeCell ref="C257:D257"/>
    <mergeCell ref="C258:D258"/>
    <mergeCell ref="C244:D244"/>
    <mergeCell ref="C245:D245"/>
    <mergeCell ref="C246:D246"/>
    <mergeCell ref="C259:D259"/>
    <mergeCell ref="C260:D260"/>
    <mergeCell ref="C235:D235"/>
    <mergeCell ref="C236:D236"/>
    <mergeCell ref="C294:D294"/>
    <mergeCell ref="C295:D295"/>
    <mergeCell ref="C223:D223"/>
    <mergeCell ref="C224:D224"/>
    <mergeCell ref="C228:D228"/>
    <mergeCell ref="C229:D229"/>
    <mergeCell ref="C230:D230"/>
    <mergeCell ref="C231:D231"/>
    <mergeCell ref="C233:D233"/>
    <mergeCell ref="C238:D238"/>
    <mergeCell ref="C243:D243"/>
    <mergeCell ref="C234:D234"/>
    <mergeCell ref="C190:D190"/>
    <mergeCell ref="C191:D191"/>
    <mergeCell ref="C192:D192"/>
    <mergeCell ref="C193:D193"/>
    <mergeCell ref="C195:G195"/>
    <mergeCell ref="C196:D196"/>
    <mergeCell ref="C215:D215"/>
    <mergeCell ref="C216:D216"/>
    <mergeCell ref="C201:D201"/>
    <mergeCell ref="C202:D202"/>
    <mergeCell ref="C203:D203"/>
    <mergeCell ref="C197:D197"/>
    <mergeCell ref="C198:D198"/>
    <mergeCell ref="C199:D199"/>
    <mergeCell ref="C200:D200"/>
    <mergeCell ref="C208:D208"/>
    <mergeCell ref="C209:D209"/>
    <mergeCell ref="C210:D210"/>
    <mergeCell ref="C211:D211"/>
    <mergeCell ref="C213:D213"/>
    <mergeCell ref="C214:D214"/>
    <mergeCell ref="C221:D221"/>
    <mergeCell ref="C222:D222"/>
    <mergeCell ref="C164:D164"/>
    <mergeCell ref="C165:D165"/>
    <mergeCell ref="C166:D166"/>
    <mergeCell ref="C158:D158"/>
    <mergeCell ref="C159:D159"/>
    <mergeCell ref="C160:D160"/>
    <mergeCell ref="C161:D161"/>
    <mergeCell ref="C182:D182"/>
    <mergeCell ref="C183:D183"/>
    <mergeCell ref="C168:D168"/>
    <mergeCell ref="C169:D169"/>
    <mergeCell ref="C170:D170"/>
    <mergeCell ref="C171:D171"/>
    <mergeCell ref="C175:D175"/>
    <mergeCell ref="C176:D176"/>
    <mergeCell ref="C177:D177"/>
    <mergeCell ref="C178:D178"/>
    <mergeCell ref="C180:D180"/>
    <mergeCell ref="C181:D181"/>
    <mergeCell ref="C153:D153"/>
    <mergeCell ref="C154:D154"/>
    <mergeCell ref="C155:D155"/>
    <mergeCell ref="C156:D156"/>
    <mergeCell ref="C148:D148"/>
    <mergeCell ref="C149:D149"/>
    <mergeCell ref="C150:D150"/>
    <mergeCell ref="C151:D151"/>
    <mergeCell ref="C163:D163"/>
    <mergeCell ref="C143:D143"/>
    <mergeCell ref="C144:D144"/>
    <mergeCell ref="C145:D145"/>
    <mergeCell ref="C146:D146"/>
    <mergeCell ref="C134:D134"/>
    <mergeCell ref="C135:D135"/>
    <mergeCell ref="C136:D136"/>
    <mergeCell ref="C137:D137"/>
    <mergeCell ref="C138:D138"/>
    <mergeCell ref="C139:D139"/>
    <mergeCell ref="C141:D141"/>
    <mergeCell ref="C126:D126"/>
    <mergeCell ref="C127:D127"/>
    <mergeCell ref="C128:D128"/>
    <mergeCell ref="C129:D129"/>
    <mergeCell ref="C130:D130"/>
    <mergeCell ref="C116:D116"/>
    <mergeCell ref="C117:D117"/>
    <mergeCell ref="C118:D118"/>
    <mergeCell ref="C119:D119"/>
    <mergeCell ref="C111:D111"/>
    <mergeCell ref="C112:D112"/>
    <mergeCell ref="C113:D113"/>
    <mergeCell ref="C114:D114"/>
    <mergeCell ref="C140:D140"/>
    <mergeCell ref="C108:D108"/>
    <mergeCell ref="C109:D109"/>
    <mergeCell ref="C85:D85"/>
    <mergeCell ref="C86:D86"/>
    <mergeCell ref="C87:D87"/>
    <mergeCell ref="C88:D88"/>
    <mergeCell ref="C90:D90"/>
    <mergeCell ref="C91:D91"/>
    <mergeCell ref="C92:D92"/>
    <mergeCell ref="C93:D93"/>
    <mergeCell ref="C102:D102"/>
    <mergeCell ref="C103:D103"/>
    <mergeCell ref="C104:D104"/>
    <mergeCell ref="C105:D105"/>
    <mergeCell ref="C106:D106"/>
    <mergeCell ref="C107:D107"/>
    <mergeCell ref="C123:D123"/>
    <mergeCell ref="C124:D124"/>
    <mergeCell ref="C125:D125"/>
    <mergeCell ref="C66:D66"/>
    <mergeCell ref="C68:D68"/>
    <mergeCell ref="C59:D59"/>
    <mergeCell ref="C61:D61"/>
    <mergeCell ref="C62:D62"/>
    <mergeCell ref="C63:D63"/>
    <mergeCell ref="C98:D98"/>
    <mergeCell ref="C74:D74"/>
    <mergeCell ref="C75:D75"/>
    <mergeCell ref="C76:D76"/>
    <mergeCell ref="C78:D78"/>
    <mergeCell ref="C69:D69"/>
    <mergeCell ref="C70:D70"/>
    <mergeCell ref="C71:D71"/>
    <mergeCell ref="C73:D73"/>
    <mergeCell ref="C95:D95"/>
    <mergeCell ref="C79:D79"/>
    <mergeCell ref="C80:D80"/>
    <mergeCell ref="C81:D81"/>
    <mergeCell ref="C96:D96"/>
    <mergeCell ref="C97:D97"/>
    <mergeCell ref="C56:D56"/>
    <mergeCell ref="C57:D57"/>
    <mergeCell ref="C58:D58"/>
    <mergeCell ref="C50:D50"/>
    <mergeCell ref="C52:D52"/>
    <mergeCell ref="C53:D53"/>
    <mergeCell ref="C54:D54"/>
    <mergeCell ref="C64:D64"/>
    <mergeCell ref="C65:D65"/>
    <mergeCell ref="C46:D46"/>
    <mergeCell ref="C47:D47"/>
    <mergeCell ref="C48:D48"/>
    <mergeCell ref="C49:D49"/>
    <mergeCell ref="C41:D41"/>
    <mergeCell ref="C43:D43"/>
    <mergeCell ref="C44:D44"/>
    <mergeCell ref="C45:D45"/>
    <mergeCell ref="C55:D55"/>
    <mergeCell ref="C23:D23"/>
    <mergeCell ref="C24:D24"/>
    <mergeCell ref="C25:D25"/>
    <mergeCell ref="C16:D16"/>
    <mergeCell ref="C18:D18"/>
    <mergeCell ref="C19:D19"/>
    <mergeCell ref="C20:D20"/>
    <mergeCell ref="C39:D39"/>
    <mergeCell ref="C40:D40"/>
    <mergeCell ref="C26:D26"/>
    <mergeCell ref="C27:D27"/>
    <mergeCell ref="C28:D28"/>
    <mergeCell ref="C29:D29"/>
    <mergeCell ref="C30:D30"/>
    <mergeCell ref="C34:D34"/>
    <mergeCell ref="C35:D35"/>
    <mergeCell ref="C36:D36"/>
    <mergeCell ref="C37:D37"/>
    <mergeCell ref="C38:D38"/>
    <mergeCell ref="C14:D14"/>
    <mergeCell ref="C15:D15"/>
    <mergeCell ref="A1:G1"/>
    <mergeCell ref="C9:D9"/>
    <mergeCell ref="C10:D10"/>
    <mergeCell ref="C11:D11"/>
    <mergeCell ref="C12:D12"/>
    <mergeCell ref="C13:D13"/>
    <mergeCell ref="C21:D2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CZ1082"/>
  <sheetViews>
    <sheetView showGridLines="0" showZeros="0" topLeftCell="A71" zoomScaleNormal="100" workbookViewId="0">
      <selection activeCell="F103" sqref="F103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405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159</v>
      </c>
      <c r="C7" s="88" t="s">
        <v>260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ht="22.5" x14ac:dyDescent="0.2">
      <c r="A8" s="95">
        <v>1</v>
      </c>
      <c r="B8" s="96" t="s">
        <v>261</v>
      </c>
      <c r="C8" s="97" t="s">
        <v>262</v>
      </c>
      <c r="D8" s="98" t="s">
        <v>56</v>
      </c>
      <c r="E8" s="99">
        <v>2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7</v>
      </c>
      <c r="AC8" s="104">
        <v>7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7</v>
      </c>
      <c r="CZ8" s="61">
        <v>2</v>
      </c>
    </row>
    <row r="9" spans="1:104" x14ac:dyDescent="0.2">
      <c r="A9" s="105"/>
      <c r="B9" s="106"/>
      <c r="C9" s="175" t="s">
        <v>263</v>
      </c>
      <c r="D9" s="176"/>
      <c r="E9" s="176"/>
      <c r="F9" s="176"/>
      <c r="G9" s="177"/>
      <c r="I9" s="107"/>
      <c r="K9" s="107"/>
      <c r="L9" s="108" t="s">
        <v>263</v>
      </c>
      <c r="O9" s="94"/>
      <c r="Z9" s="104"/>
      <c r="AA9" s="104"/>
      <c r="AB9" s="104"/>
      <c r="AC9" s="104"/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</row>
    <row r="10" spans="1:104" ht="22.5" x14ac:dyDescent="0.2">
      <c r="A10" s="95">
        <v>2</v>
      </c>
      <c r="B10" s="96" t="s">
        <v>264</v>
      </c>
      <c r="C10" s="97" t="s">
        <v>265</v>
      </c>
      <c r="D10" s="98" t="s">
        <v>56</v>
      </c>
      <c r="E10" s="99">
        <v>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7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7</v>
      </c>
      <c r="CZ10" s="61">
        <v>2</v>
      </c>
    </row>
    <row r="11" spans="1:104" x14ac:dyDescent="0.2">
      <c r="A11" s="105"/>
      <c r="B11" s="106"/>
      <c r="C11" s="175" t="s">
        <v>263</v>
      </c>
      <c r="D11" s="176"/>
      <c r="E11" s="176"/>
      <c r="F11" s="176"/>
      <c r="G11" s="177"/>
      <c r="I11" s="107"/>
      <c r="K11" s="107"/>
      <c r="L11" s="108" t="s">
        <v>263</v>
      </c>
      <c r="O11" s="94"/>
      <c r="Z11" s="104"/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</row>
    <row r="12" spans="1:104" ht="22.5" x14ac:dyDescent="0.2">
      <c r="A12" s="95">
        <v>3</v>
      </c>
      <c r="B12" s="96" t="s">
        <v>266</v>
      </c>
      <c r="C12" s="97" t="s">
        <v>267</v>
      </c>
      <c r="D12" s="98" t="s">
        <v>56</v>
      </c>
      <c r="E12" s="99">
        <v>2</v>
      </c>
      <c r="F12" s="100"/>
      <c r="G12" s="101">
        <f>E12*F12</f>
        <v>0</v>
      </c>
      <c r="H12" s="102">
        <v>0</v>
      </c>
      <c r="I12" s="103">
        <f>E12*H12</f>
        <v>0</v>
      </c>
      <c r="J12" s="102">
        <v>0</v>
      </c>
      <c r="K12" s="103">
        <f>E12*J12</f>
        <v>0</v>
      </c>
      <c r="O12" s="94"/>
      <c r="Z12" s="104"/>
      <c r="AA12" s="104">
        <v>1</v>
      </c>
      <c r="AB12" s="104">
        <v>7</v>
      </c>
      <c r="AC12" s="104">
        <v>7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</v>
      </c>
      <c r="CB12" s="104">
        <v>7</v>
      </c>
      <c r="CZ12" s="61">
        <v>2</v>
      </c>
    </row>
    <row r="13" spans="1:104" x14ac:dyDescent="0.2">
      <c r="A13" s="105"/>
      <c r="B13" s="106"/>
      <c r="C13" s="175" t="s">
        <v>263</v>
      </c>
      <c r="D13" s="176"/>
      <c r="E13" s="176"/>
      <c r="F13" s="176"/>
      <c r="G13" s="177"/>
      <c r="I13" s="107"/>
      <c r="K13" s="107"/>
      <c r="L13" s="108" t="s">
        <v>263</v>
      </c>
      <c r="O13" s="94"/>
      <c r="Z13" s="104"/>
      <c r="AA13" s="104"/>
      <c r="AB13" s="104"/>
      <c r="AC13" s="104"/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</row>
    <row r="14" spans="1:104" x14ac:dyDescent="0.2">
      <c r="A14" s="95">
        <v>4</v>
      </c>
      <c r="B14" s="96" t="s">
        <v>268</v>
      </c>
      <c r="C14" s="97" t="s">
        <v>269</v>
      </c>
      <c r="D14" s="98" t="s">
        <v>56</v>
      </c>
      <c r="E14" s="99">
        <v>18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7</v>
      </c>
      <c r="AC14" s="104">
        <v>7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7</v>
      </c>
      <c r="CZ14" s="61">
        <v>2</v>
      </c>
    </row>
    <row r="15" spans="1:104" x14ac:dyDescent="0.2">
      <c r="A15" s="105"/>
      <c r="B15" s="106"/>
      <c r="C15" s="175" t="s">
        <v>270</v>
      </c>
      <c r="D15" s="176"/>
      <c r="E15" s="176"/>
      <c r="F15" s="176"/>
      <c r="G15" s="177"/>
      <c r="I15" s="107"/>
      <c r="K15" s="107"/>
      <c r="L15" s="108" t="s">
        <v>270</v>
      </c>
      <c r="O15" s="9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</row>
    <row r="16" spans="1:104" x14ac:dyDescent="0.2">
      <c r="A16" s="95">
        <v>5</v>
      </c>
      <c r="B16" s="96" t="s">
        <v>271</v>
      </c>
      <c r="C16" s="97" t="s">
        <v>272</v>
      </c>
      <c r="D16" s="98" t="s">
        <v>56</v>
      </c>
      <c r="E16" s="99">
        <v>3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7</v>
      </c>
      <c r="AC16" s="104">
        <v>7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7</v>
      </c>
      <c r="CZ16" s="61">
        <v>2</v>
      </c>
    </row>
    <row r="17" spans="1:104" x14ac:dyDescent="0.2">
      <c r="A17" s="105"/>
      <c r="B17" s="106"/>
      <c r="C17" s="175" t="s">
        <v>270</v>
      </c>
      <c r="D17" s="176"/>
      <c r="E17" s="176"/>
      <c r="F17" s="176"/>
      <c r="G17" s="177"/>
      <c r="I17" s="107"/>
      <c r="K17" s="107"/>
      <c r="L17" s="108" t="s">
        <v>270</v>
      </c>
      <c r="O17" s="94"/>
      <c r="Z17" s="104"/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</row>
    <row r="18" spans="1:104" x14ac:dyDescent="0.2">
      <c r="A18" s="95">
        <v>6</v>
      </c>
      <c r="B18" s="96" t="s">
        <v>273</v>
      </c>
      <c r="C18" s="97" t="s">
        <v>274</v>
      </c>
      <c r="D18" s="98" t="s">
        <v>56</v>
      </c>
      <c r="E18" s="99">
        <v>12</v>
      </c>
      <c r="F18" s="100"/>
      <c r="G18" s="101">
        <f>E18*F18</f>
        <v>0</v>
      </c>
      <c r="H18" s="102">
        <v>0</v>
      </c>
      <c r="I18" s="103">
        <f>E18*H18</f>
        <v>0</v>
      </c>
      <c r="J18" s="102">
        <v>0</v>
      </c>
      <c r="K18" s="103">
        <f>E18*J18</f>
        <v>0</v>
      </c>
      <c r="O18" s="94"/>
      <c r="Z18" s="104"/>
      <c r="AA18" s="104">
        <v>1</v>
      </c>
      <c r="AB18" s="104">
        <v>7</v>
      </c>
      <c r="AC18" s="104">
        <v>7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</v>
      </c>
      <c r="CB18" s="104">
        <v>7</v>
      </c>
      <c r="CZ18" s="61">
        <v>2</v>
      </c>
    </row>
    <row r="19" spans="1:104" x14ac:dyDescent="0.2">
      <c r="A19" s="105"/>
      <c r="B19" s="106"/>
      <c r="C19" s="175" t="s">
        <v>270</v>
      </c>
      <c r="D19" s="176"/>
      <c r="E19" s="176"/>
      <c r="F19" s="176"/>
      <c r="G19" s="177"/>
      <c r="I19" s="107"/>
      <c r="K19" s="107"/>
      <c r="L19" s="108" t="s">
        <v>270</v>
      </c>
      <c r="O19" s="9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</row>
    <row r="20" spans="1:104" x14ac:dyDescent="0.2">
      <c r="A20" s="95">
        <v>7</v>
      </c>
      <c r="B20" s="96" t="s">
        <v>275</v>
      </c>
      <c r="C20" s="97" t="s">
        <v>276</v>
      </c>
      <c r="D20" s="98" t="s">
        <v>237</v>
      </c>
      <c r="E20" s="99">
        <v>2</v>
      </c>
      <c r="F20" s="100"/>
      <c r="G20" s="101">
        <f>E20*F20</f>
        <v>0</v>
      </c>
      <c r="H20" s="102">
        <v>0</v>
      </c>
      <c r="I20" s="103">
        <f>E20*H20</f>
        <v>0</v>
      </c>
      <c r="J20" s="102">
        <v>0</v>
      </c>
      <c r="K20" s="103">
        <f>E20*J20</f>
        <v>0</v>
      </c>
      <c r="O20" s="94"/>
      <c r="Z20" s="104"/>
      <c r="AA20" s="104">
        <v>1</v>
      </c>
      <c r="AB20" s="104">
        <v>7</v>
      </c>
      <c r="AC20" s="104">
        <v>7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7</v>
      </c>
      <c r="CZ20" s="61">
        <v>2</v>
      </c>
    </row>
    <row r="21" spans="1:104" x14ac:dyDescent="0.2">
      <c r="A21" s="95">
        <v>8</v>
      </c>
      <c r="B21" s="96" t="s">
        <v>277</v>
      </c>
      <c r="C21" s="97" t="s">
        <v>278</v>
      </c>
      <c r="D21" s="98" t="s">
        <v>237</v>
      </c>
      <c r="E21" s="99">
        <v>2</v>
      </c>
      <c r="F21" s="100"/>
      <c r="G21" s="101">
        <f>E21*F21</f>
        <v>0</v>
      </c>
      <c r="H21" s="102">
        <v>0</v>
      </c>
      <c r="I21" s="103">
        <f>E21*H21</f>
        <v>0</v>
      </c>
      <c r="J21" s="102">
        <v>0</v>
      </c>
      <c r="K21" s="103">
        <f>E21*J21</f>
        <v>0</v>
      </c>
      <c r="O21" s="94"/>
      <c r="Z21" s="104"/>
      <c r="AA21" s="104">
        <v>1</v>
      </c>
      <c r="AB21" s="104">
        <v>7</v>
      </c>
      <c r="AC21" s="104">
        <v>7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7</v>
      </c>
      <c r="CZ21" s="61">
        <v>2</v>
      </c>
    </row>
    <row r="22" spans="1:104" x14ac:dyDescent="0.2">
      <c r="A22" s="95">
        <v>9</v>
      </c>
      <c r="B22" s="96" t="s">
        <v>279</v>
      </c>
      <c r="C22" s="97" t="s">
        <v>280</v>
      </c>
      <c r="D22" s="98" t="s">
        <v>237</v>
      </c>
      <c r="E22" s="99">
        <v>2</v>
      </c>
      <c r="F22" s="100"/>
      <c r="G22" s="101">
        <f>E22*F22</f>
        <v>0</v>
      </c>
      <c r="H22" s="102">
        <v>0</v>
      </c>
      <c r="I22" s="103">
        <f>E22*H22</f>
        <v>0</v>
      </c>
      <c r="J22" s="102">
        <v>0</v>
      </c>
      <c r="K22" s="103">
        <f>E22*J22</f>
        <v>0</v>
      </c>
      <c r="O22" s="94"/>
      <c r="Z22" s="104"/>
      <c r="AA22" s="104">
        <v>1</v>
      </c>
      <c r="AB22" s="104">
        <v>7</v>
      </c>
      <c r="AC22" s="104">
        <v>7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7</v>
      </c>
      <c r="CZ22" s="61">
        <v>2</v>
      </c>
    </row>
    <row r="23" spans="1:104" ht="22.5" x14ac:dyDescent="0.2">
      <c r="A23" s="95">
        <v>10</v>
      </c>
      <c r="B23" s="96" t="s">
        <v>281</v>
      </c>
      <c r="C23" s="97" t="s">
        <v>282</v>
      </c>
      <c r="D23" s="98" t="s">
        <v>56</v>
      </c>
      <c r="E23" s="99">
        <v>45</v>
      </c>
      <c r="F23" s="100"/>
      <c r="G23" s="101">
        <f>E23*F23</f>
        <v>0</v>
      </c>
      <c r="H23" s="102">
        <v>0</v>
      </c>
      <c r="I23" s="103">
        <f>E23*H23</f>
        <v>0</v>
      </c>
      <c r="J23" s="102">
        <v>0</v>
      </c>
      <c r="K23" s="103">
        <f>E23*J23</f>
        <v>0</v>
      </c>
      <c r="O23" s="94"/>
      <c r="Z23" s="104"/>
      <c r="AA23" s="104">
        <v>1</v>
      </c>
      <c r="AB23" s="104">
        <v>7</v>
      </c>
      <c r="AC23" s="104">
        <v>7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7</v>
      </c>
      <c r="CZ23" s="61">
        <v>2</v>
      </c>
    </row>
    <row r="24" spans="1:104" x14ac:dyDescent="0.2">
      <c r="A24" s="105"/>
      <c r="B24" s="106"/>
      <c r="C24" s="175" t="s">
        <v>283</v>
      </c>
      <c r="D24" s="176"/>
      <c r="E24" s="176"/>
      <c r="F24" s="176"/>
      <c r="G24" s="177"/>
      <c r="I24" s="107"/>
      <c r="K24" s="107"/>
      <c r="L24" s="108" t="s">
        <v>283</v>
      </c>
      <c r="O24" s="94"/>
      <c r="Z24" s="104"/>
      <c r="AA24" s="104"/>
      <c r="AB24" s="104"/>
      <c r="AC24" s="104"/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</row>
    <row r="25" spans="1:104" x14ac:dyDescent="0.2">
      <c r="A25" s="95">
        <v>11</v>
      </c>
      <c r="B25" s="96" t="s">
        <v>284</v>
      </c>
      <c r="C25" s="97" t="s">
        <v>285</v>
      </c>
      <c r="D25" s="98" t="s">
        <v>286</v>
      </c>
      <c r="E25" s="99">
        <v>10</v>
      </c>
      <c r="F25" s="100"/>
      <c r="G25" s="101">
        <f>E25*F25</f>
        <v>0</v>
      </c>
      <c r="H25" s="102">
        <v>0</v>
      </c>
      <c r="I25" s="103">
        <f>E25*H25</f>
        <v>0</v>
      </c>
      <c r="J25" s="102">
        <v>0</v>
      </c>
      <c r="K25" s="103">
        <f>E25*J25</f>
        <v>0</v>
      </c>
      <c r="O25" s="94"/>
      <c r="Z25" s="104"/>
      <c r="AA25" s="104">
        <v>1</v>
      </c>
      <c r="AB25" s="104">
        <v>7</v>
      </c>
      <c r="AC25" s="104">
        <v>7</v>
      </c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CA25" s="104">
        <v>1</v>
      </c>
      <c r="CB25" s="104">
        <v>7</v>
      </c>
      <c r="CZ25" s="61">
        <v>2</v>
      </c>
    </row>
    <row r="26" spans="1:104" x14ac:dyDescent="0.2">
      <c r="A26" s="114" t="s">
        <v>30</v>
      </c>
      <c r="B26" s="115" t="s">
        <v>159</v>
      </c>
      <c r="C26" s="116" t="s">
        <v>260</v>
      </c>
      <c r="D26" s="117"/>
      <c r="E26" s="118"/>
      <c r="F26" s="118"/>
      <c r="G26" s="119">
        <f>SUM(G7:G25)</f>
        <v>0</v>
      </c>
      <c r="H26" s="120"/>
      <c r="I26" s="121">
        <f>SUM(I7:I25)</f>
        <v>0</v>
      </c>
      <c r="J26" s="122"/>
      <c r="K26" s="121">
        <f>SUM(K7:K25)</f>
        <v>0</v>
      </c>
      <c r="O26" s="94"/>
      <c r="X26" s="123">
        <f>K26</f>
        <v>0</v>
      </c>
      <c r="Y26" s="123">
        <f>I26</f>
        <v>0</v>
      </c>
      <c r="Z26" s="124">
        <f>G26</f>
        <v>0</v>
      </c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25"/>
      <c r="BB26" s="125"/>
      <c r="BC26" s="125"/>
      <c r="BD26" s="125"/>
      <c r="BE26" s="125"/>
      <c r="BF26" s="125"/>
      <c r="BG26" s="104"/>
      <c r="BH26" s="104"/>
      <c r="BI26" s="104"/>
      <c r="BJ26" s="104"/>
      <c r="BK26" s="104"/>
    </row>
    <row r="27" spans="1:104" ht="14.25" customHeight="1" x14ac:dyDescent="0.2">
      <c r="A27" s="86" t="s">
        <v>27</v>
      </c>
      <c r="B27" s="87" t="s">
        <v>287</v>
      </c>
      <c r="C27" s="88" t="s">
        <v>288</v>
      </c>
      <c r="D27" s="89"/>
      <c r="E27" s="90"/>
      <c r="F27" s="90"/>
      <c r="G27" s="91"/>
      <c r="H27" s="92"/>
      <c r="I27" s="93"/>
      <c r="J27" s="92"/>
      <c r="K27" s="93"/>
      <c r="O27" s="94"/>
    </row>
    <row r="28" spans="1:104" ht="22.5" x14ac:dyDescent="0.2">
      <c r="A28" s="95">
        <v>12</v>
      </c>
      <c r="B28" s="96" t="s">
        <v>289</v>
      </c>
      <c r="C28" s="97" t="s">
        <v>290</v>
      </c>
      <c r="D28" s="98" t="s">
        <v>56</v>
      </c>
      <c r="E28" s="99">
        <v>40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7</v>
      </c>
      <c r="AC28" s="104">
        <v>7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7</v>
      </c>
      <c r="CZ28" s="61">
        <v>2</v>
      </c>
    </row>
    <row r="29" spans="1:104" ht="22.5" x14ac:dyDescent="0.2">
      <c r="A29" s="95">
        <v>13</v>
      </c>
      <c r="B29" s="96" t="s">
        <v>291</v>
      </c>
      <c r="C29" s="97" t="s">
        <v>292</v>
      </c>
      <c r="D29" s="98" t="s">
        <v>56</v>
      </c>
      <c r="E29" s="99">
        <v>20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7</v>
      </c>
      <c r="AC29" s="104">
        <v>7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7</v>
      </c>
      <c r="CZ29" s="61">
        <v>2</v>
      </c>
    </row>
    <row r="30" spans="1:104" ht="22.5" x14ac:dyDescent="0.2">
      <c r="A30" s="95">
        <v>14</v>
      </c>
      <c r="B30" s="96" t="s">
        <v>293</v>
      </c>
      <c r="C30" s="97" t="s">
        <v>294</v>
      </c>
      <c r="D30" s="98" t="s">
        <v>56</v>
      </c>
      <c r="E30" s="99">
        <v>10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7</v>
      </c>
      <c r="AC30" s="104">
        <v>7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7</v>
      </c>
      <c r="CZ30" s="61">
        <v>2</v>
      </c>
    </row>
    <row r="31" spans="1:104" ht="22.5" x14ac:dyDescent="0.2">
      <c r="A31" s="95">
        <v>15</v>
      </c>
      <c r="B31" s="96" t="s">
        <v>295</v>
      </c>
      <c r="C31" s="97" t="s">
        <v>296</v>
      </c>
      <c r="D31" s="98" t="s">
        <v>56</v>
      </c>
      <c r="E31" s="99">
        <v>30</v>
      </c>
      <c r="F31" s="100"/>
      <c r="G31" s="101">
        <f>E31*F31</f>
        <v>0</v>
      </c>
      <c r="H31" s="102">
        <v>0</v>
      </c>
      <c r="I31" s="103">
        <f>E31*H31</f>
        <v>0</v>
      </c>
      <c r="J31" s="102">
        <v>0</v>
      </c>
      <c r="K31" s="103">
        <f>E31*J31</f>
        <v>0</v>
      </c>
      <c r="O31" s="94"/>
      <c r="Z31" s="104"/>
      <c r="AA31" s="104">
        <v>1</v>
      </c>
      <c r="AB31" s="104">
        <v>7</v>
      </c>
      <c r="AC31" s="104">
        <v>7</v>
      </c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CA31" s="104">
        <v>1</v>
      </c>
      <c r="CB31" s="104">
        <v>7</v>
      </c>
      <c r="CZ31" s="61">
        <v>2</v>
      </c>
    </row>
    <row r="32" spans="1:104" x14ac:dyDescent="0.2">
      <c r="A32" s="105"/>
      <c r="B32" s="106"/>
      <c r="C32" s="175" t="s">
        <v>297</v>
      </c>
      <c r="D32" s="176"/>
      <c r="E32" s="176"/>
      <c r="F32" s="176"/>
      <c r="G32" s="177"/>
      <c r="I32" s="107"/>
      <c r="K32" s="107"/>
      <c r="L32" s="108" t="s">
        <v>297</v>
      </c>
      <c r="O32" s="9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</row>
    <row r="33" spans="1:104" ht="22.5" x14ac:dyDescent="0.2">
      <c r="A33" s="95">
        <v>16</v>
      </c>
      <c r="B33" s="96" t="s">
        <v>298</v>
      </c>
      <c r="C33" s="97" t="s">
        <v>299</v>
      </c>
      <c r="D33" s="98" t="s">
        <v>56</v>
      </c>
      <c r="E33" s="99">
        <v>5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7</v>
      </c>
      <c r="AC33" s="104">
        <v>7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7</v>
      </c>
      <c r="CZ33" s="61">
        <v>2</v>
      </c>
    </row>
    <row r="34" spans="1:104" x14ac:dyDescent="0.2">
      <c r="A34" s="105"/>
      <c r="B34" s="106"/>
      <c r="C34" s="175" t="s">
        <v>297</v>
      </c>
      <c r="D34" s="176"/>
      <c r="E34" s="176"/>
      <c r="F34" s="176"/>
      <c r="G34" s="177"/>
      <c r="I34" s="107"/>
      <c r="K34" s="107"/>
      <c r="L34" s="108" t="s">
        <v>297</v>
      </c>
      <c r="O34" s="9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</row>
    <row r="35" spans="1:104" ht="22.5" x14ac:dyDescent="0.2">
      <c r="A35" s="95">
        <v>17</v>
      </c>
      <c r="B35" s="96" t="s">
        <v>300</v>
      </c>
      <c r="C35" s="97" t="s">
        <v>296</v>
      </c>
      <c r="D35" s="98" t="s">
        <v>56</v>
      </c>
      <c r="E35" s="99">
        <v>30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7</v>
      </c>
      <c r="AC35" s="104">
        <v>7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7</v>
      </c>
      <c r="CZ35" s="61">
        <v>2</v>
      </c>
    </row>
    <row r="36" spans="1:104" x14ac:dyDescent="0.2">
      <c r="A36" s="105"/>
      <c r="B36" s="106"/>
      <c r="C36" s="175" t="s">
        <v>301</v>
      </c>
      <c r="D36" s="176"/>
      <c r="E36" s="176"/>
      <c r="F36" s="176"/>
      <c r="G36" s="177"/>
      <c r="I36" s="107"/>
      <c r="K36" s="107"/>
      <c r="L36" s="108" t="s">
        <v>301</v>
      </c>
      <c r="O36" s="94"/>
      <c r="Z36" s="104"/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04"/>
      <c r="BB36" s="104"/>
      <c r="BC36" s="104"/>
      <c r="BD36" s="104"/>
      <c r="BE36" s="104"/>
      <c r="BF36" s="104"/>
      <c r="BG36" s="104"/>
      <c r="BH36" s="104"/>
      <c r="BI36" s="104"/>
      <c r="BJ36" s="104"/>
      <c r="BK36" s="104"/>
    </row>
    <row r="37" spans="1:104" ht="22.5" x14ac:dyDescent="0.2">
      <c r="A37" s="95">
        <v>18</v>
      </c>
      <c r="B37" s="96" t="s">
        <v>302</v>
      </c>
      <c r="C37" s="97" t="s">
        <v>299</v>
      </c>
      <c r="D37" s="98" t="s">
        <v>56</v>
      </c>
      <c r="E37" s="99">
        <v>5</v>
      </c>
      <c r="F37" s="100"/>
      <c r="G37" s="101">
        <f>E37*F37</f>
        <v>0</v>
      </c>
      <c r="H37" s="102">
        <v>0</v>
      </c>
      <c r="I37" s="103">
        <f>E37*H37</f>
        <v>0</v>
      </c>
      <c r="J37" s="102">
        <v>0</v>
      </c>
      <c r="K37" s="103">
        <f>E37*J37</f>
        <v>0</v>
      </c>
      <c r="O37" s="94"/>
      <c r="Z37" s="104"/>
      <c r="AA37" s="104">
        <v>1</v>
      </c>
      <c r="AB37" s="104">
        <v>7</v>
      </c>
      <c r="AC37" s="104">
        <v>7</v>
      </c>
      <c r="AD37" s="104"/>
      <c r="AE37" s="104"/>
      <c r="AF37" s="104"/>
      <c r="AG37" s="104"/>
      <c r="AH37" s="104"/>
      <c r="AI37" s="104"/>
      <c r="AJ37" s="104"/>
      <c r="AK37" s="104"/>
      <c r="AL37" s="104"/>
      <c r="AM37" s="104"/>
      <c r="AN37" s="104"/>
      <c r="AO37" s="104"/>
      <c r="AP37" s="104"/>
      <c r="AQ37" s="104"/>
      <c r="AR37" s="104"/>
      <c r="AS37" s="104"/>
      <c r="AT37" s="104"/>
      <c r="AU37" s="104"/>
      <c r="AV37" s="104"/>
      <c r="AW37" s="104"/>
      <c r="AX37" s="104"/>
      <c r="AY37" s="104"/>
      <c r="AZ37" s="104"/>
      <c r="BA37" s="104"/>
      <c r="BB37" s="104"/>
      <c r="BC37" s="104"/>
      <c r="BD37" s="104"/>
      <c r="BE37" s="104"/>
      <c r="BF37" s="104"/>
      <c r="BG37" s="104"/>
      <c r="BH37" s="104"/>
      <c r="BI37" s="104"/>
      <c r="BJ37" s="104"/>
      <c r="BK37" s="104"/>
      <c r="CA37" s="104">
        <v>1</v>
      </c>
      <c r="CB37" s="104">
        <v>7</v>
      </c>
      <c r="CZ37" s="61">
        <v>2</v>
      </c>
    </row>
    <row r="38" spans="1:104" x14ac:dyDescent="0.2">
      <c r="A38" s="105"/>
      <c r="B38" s="106"/>
      <c r="C38" s="175" t="s">
        <v>301</v>
      </c>
      <c r="D38" s="176"/>
      <c r="E38" s="176"/>
      <c r="F38" s="176"/>
      <c r="G38" s="177"/>
      <c r="I38" s="107"/>
      <c r="K38" s="107"/>
      <c r="L38" s="108" t="s">
        <v>301</v>
      </c>
      <c r="O38" s="9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</row>
    <row r="39" spans="1:104" x14ac:dyDescent="0.2">
      <c r="A39" s="95">
        <v>19</v>
      </c>
      <c r="B39" s="96" t="s">
        <v>303</v>
      </c>
      <c r="C39" s="97" t="s">
        <v>304</v>
      </c>
      <c r="D39" s="98" t="s">
        <v>237</v>
      </c>
      <c r="E39" s="99">
        <v>1</v>
      </c>
      <c r="F39" s="100"/>
      <c r="G39" s="101">
        <f t="shared" ref="G39:G52" si="0">E39*F39</f>
        <v>0</v>
      </c>
      <c r="H39" s="102">
        <v>0</v>
      </c>
      <c r="I39" s="103">
        <f t="shared" ref="I39:I52" si="1">E39*H39</f>
        <v>0</v>
      </c>
      <c r="J39" s="102">
        <v>0</v>
      </c>
      <c r="K39" s="103">
        <f t="shared" ref="K39:K52" si="2">E39*J39</f>
        <v>0</v>
      </c>
      <c r="O39" s="94"/>
      <c r="Z39" s="104"/>
      <c r="AA39" s="104">
        <v>1</v>
      </c>
      <c r="AB39" s="104">
        <v>7</v>
      </c>
      <c r="AC39" s="104">
        <v>7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7</v>
      </c>
      <c r="CZ39" s="61">
        <v>2</v>
      </c>
    </row>
    <row r="40" spans="1:104" x14ac:dyDescent="0.2">
      <c r="A40" s="95">
        <v>20</v>
      </c>
      <c r="B40" s="96" t="s">
        <v>305</v>
      </c>
      <c r="C40" s="97" t="s">
        <v>306</v>
      </c>
      <c r="D40" s="98" t="s">
        <v>237</v>
      </c>
      <c r="E40" s="99">
        <v>2</v>
      </c>
      <c r="F40" s="100"/>
      <c r="G40" s="101">
        <f t="shared" si="0"/>
        <v>0</v>
      </c>
      <c r="H40" s="102">
        <v>0</v>
      </c>
      <c r="I40" s="103">
        <f t="shared" si="1"/>
        <v>0</v>
      </c>
      <c r="J40" s="102">
        <v>0</v>
      </c>
      <c r="K40" s="103">
        <f t="shared" si="2"/>
        <v>0</v>
      </c>
      <c r="O40" s="94"/>
      <c r="Z40" s="104"/>
      <c r="AA40" s="104">
        <v>1</v>
      </c>
      <c r="AB40" s="104">
        <v>7</v>
      </c>
      <c r="AC40" s="104">
        <v>7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7</v>
      </c>
      <c r="CZ40" s="61">
        <v>2</v>
      </c>
    </row>
    <row r="41" spans="1:104" ht="22.5" x14ac:dyDescent="0.2">
      <c r="A41" s="95">
        <v>21</v>
      </c>
      <c r="B41" s="96" t="s">
        <v>307</v>
      </c>
      <c r="C41" s="97" t="s">
        <v>308</v>
      </c>
      <c r="D41" s="98" t="s">
        <v>237</v>
      </c>
      <c r="E41" s="99">
        <v>6</v>
      </c>
      <c r="F41" s="100"/>
      <c r="G41" s="101">
        <f t="shared" si="0"/>
        <v>0</v>
      </c>
      <c r="H41" s="102">
        <v>0</v>
      </c>
      <c r="I41" s="103">
        <f t="shared" si="1"/>
        <v>0</v>
      </c>
      <c r="J41" s="102">
        <v>0</v>
      </c>
      <c r="K41" s="103">
        <f t="shared" si="2"/>
        <v>0</v>
      </c>
      <c r="O41" s="94"/>
      <c r="Z41" s="104"/>
      <c r="AA41" s="104">
        <v>1</v>
      </c>
      <c r="AB41" s="104">
        <v>7</v>
      </c>
      <c r="AC41" s="104">
        <v>7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7</v>
      </c>
      <c r="CZ41" s="61">
        <v>2</v>
      </c>
    </row>
    <row r="42" spans="1:104" x14ac:dyDescent="0.2">
      <c r="A42" s="95">
        <v>22</v>
      </c>
      <c r="B42" s="96" t="s">
        <v>309</v>
      </c>
      <c r="C42" s="97" t="s">
        <v>310</v>
      </c>
      <c r="D42" s="98" t="s">
        <v>237</v>
      </c>
      <c r="E42" s="99">
        <v>4</v>
      </c>
      <c r="F42" s="100"/>
      <c r="G42" s="101">
        <f t="shared" si="0"/>
        <v>0</v>
      </c>
      <c r="H42" s="102">
        <v>0</v>
      </c>
      <c r="I42" s="103">
        <f t="shared" si="1"/>
        <v>0</v>
      </c>
      <c r="J42" s="102">
        <v>0</v>
      </c>
      <c r="K42" s="103">
        <f t="shared" si="2"/>
        <v>0</v>
      </c>
      <c r="O42" s="94"/>
      <c r="Z42" s="104"/>
      <c r="AA42" s="104">
        <v>1</v>
      </c>
      <c r="AB42" s="104">
        <v>7</v>
      </c>
      <c r="AC42" s="104">
        <v>7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7</v>
      </c>
      <c r="CZ42" s="61">
        <v>2</v>
      </c>
    </row>
    <row r="43" spans="1:104" x14ac:dyDescent="0.2">
      <c r="A43" s="95">
        <v>23</v>
      </c>
      <c r="B43" s="96" t="s">
        <v>311</v>
      </c>
      <c r="C43" s="97" t="s">
        <v>312</v>
      </c>
      <c r="D43" s="98" t="s">
        <v>313</v>
      </c>
      <c r="E43" s="99">
        <v>2</v>
      </c>
      <c r="F43" s="100"/>
      <c r="G43" s="101">
        <f t="shared" si="0"/>
        <v>0</v>
      </c>
      <c r="H43" s="102">
        <v>0</v>
      </c>
      <c r="I43" s="103">
        <f t="shared" si="1"/>
        <v>0</v>
      </c>
      <c r="J43" s="102">
        <v>0</v>
      </c>
      <c r="K43" s="103">
        <f t="shared" si="2"/>
        <v>0</v>
      </c>
      <c r="O43" s="94"/>
      <c r="Z43" s="104"/>
      <c r="AA43" s="104">
        <v>1</v>
      </c>
      <c r="AB43" s="104">
        <v>7</v>
      </c>
      <c r="AC43" s="104">
        <v>7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7</v>
      </c>
      <c r="CZ43" s="61">
        <v>2</v>
      </c>
    </row>
    <row r="44" spans="1:104" x14ac:dyDescent="0.2">
      <c r="A44" s="95">
        <v>24</v>
      </c>
      <c r="B44" s="96" t="s">
        <v>314</v>
      </c>
      <c r="C44" s="97" t="s">
        <v>315</v>
      </c>
      <c r="D44" s="98" t="s">
        <v>237</v>
      </c>
      <c r="E44" s="99">
        <v>3</v>
      </c>
      <c r="F44" s="100"/>
      <c r="G44" s="101">
        <f t="shared" si="0"/>
        <v>0</v>
      </c>
      <c r="H44" s="102">
        <v>0</v>
      </c>
      <c r="I44" s="103">
        <f t="shared" si="1"/>
        <v>0</v>
      </c>
      <c r="J44" s="102">
        <v>0</v>
      </c>
      <c r="K44" s="103">
        <f t="shared" si="2"/>
        <v>0</v>
      </c>
      <c r="O44" s="94"/>
      <c r="Z44" s="104"/>
      <c r="AA44" s="104">
        <v>1</v>
      </c>
      <c r="AB44" s="104">
        <v>7</v>
      </c>
      <c r="AC44" s="104">
        <v>7</v>
      </c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04"/>
      <c r="BB44" s="104"/>
      <c r="BC44" s="104"/>
      <c r="BD44" s="104"/>
      <c r="BE44" s="104"/>
      <c r="BF44" s="104"/>
      <c r="BG44" s="104"/>
      <c r="BH44" s="104"/>
      <c r="BI44" s="104"/>
      <c r="BJ44" s="104"/>
      <c r="BK44" s="104"/>
      <c r="CA44" s="104">
        <v>1</v>
      </c>
      <c r="CB44" s="104">
        <v>7</v>
      </c>
      <c r="CZ44" s="61">
        <v>2</v>
      </c>
    </row>
    <row r="45" spans="1:104" x14ac:dyDescent="0.2">
      <c r="A45" s="95">
        <v>25</v>
      </c>
      <c r="B45" s="96" t="s">
        <v>316</v>
      </c>
      <c r="C45" s="97" t="s">
        <v>317</v>
      </c>
      <c r="D45" s="98" t="s">
        <v>237</v>
      </c>
      <c r="E45" s="99">
        <v>2</v>
      </c>
      <c r="F45" s="100"/>
      <c r="G45" s="101">
        <f t="shared" si="0"/>
        <v>0</v>
      </c>
      <c r="H45" s="102">
        <v>0</v>
      </c>
      <c r="I45" s="103">
        <f t="shared" si="1"/>
        <v>0</v>
      </c>
      <c r="J45" s="102">
        <v>0</v>
      </c>
      <c r="K45" s="103">
        <f t="shared" si="2"/>
        <v>0</v>
      </c>
      <c r="O45" s="94"/>
      <c r="Z45" s="104"/>
      <c r="AA45" s="104">
        <v>1</v>
      </c>
      <c r="AB45" s="104">
        <v>7</v>
      </c>
      <c r="AC45" s="104">
        <v>7</v>
      </c>
      <c r="AD45" s="104"/>
      <c r="AE45" s="104"/>
      <c r="AF45" s="104"/>
      <c r="AG45" s="104"/>
      <c r="AH45" s="104"/>
      <c r="AI45" s="104"/>
      <c r="AJ45" s="104"/>
      <c r="AK45" s="104"/>
      <c r="AL45" s="104"/>
      <c r="AM45" s="104"/>
      <c r="AN45" s="104"/>
      <c r="AO45" s="104"/>
      <c r="AP45" s="104"/>
      <c r="AQ45" s="104"/>
      <c r="AR45" s="104"/>
      <c r="AS45" s="104"/>
      <c r="AT45" s="104"/>
      <c r="AU45" s="104"/>
      <c r="AV45" s="104"/>
      <c r="AW45" s="104"/>
      <c r="AX45" s="104"/>
      <c r="AY45" s="104"/>
      <c r="AZ45" s="104"/>
      <c r="BA45" s="104"/>
      <c r="BB45" s="104"/>
      <c r="BC45" s="104"/>
      <c r="BD45" s="104"/>
      <c r="BE45" s="104"/>
      <c r="BF45" s="104"/>
      <c r="BG45" s="104"/>
      <c r="BH45" s="104"/>
      <c r="BI45" s="104"/>
      <c r="BJ45" s="104"/>
      <c r="BK45" s="104"/>
      <c r="CA45" s="104">
        <v>1</v>
      </c>
      <c r="CB45" s="104">
        <v>7</v>
      </c>
      <c r="CZ45" s="61">
        <v>2</v>
      </c>
    </row>
    <row r="46" spans="1:104" x14ac:dyDescent="0.2">
      <c r="A46" s="95">
        <v>26</v>
      </c>
      <c r="B46" s="96" t="s">
        <v>318</v>
      </c>
      <c r="C46" s="97" t="s">
        <v>319</v>
      </c>
      <c r="D46" s="98" t="s">
        <v>237</v>
      </c>
      <c r="E46" s="99">
        <v>2</v>
      </c>
      <c r="F46" s="100"/>
      <c r="G46" s="101">
        <f t="shared" si="0"/>
        <v>0</v>
      </c>
      <c r="H46" s="102">
        <v>0</v>
      </c>
      <c r="I46" s="103">
        <f t="shared" si="1"/>
        <v>0</v>
      </c>
      <c r="J46" s="102">
        <v>0</v>
      </c>
      <c r="K46" s="103">
        <f t="shared" si="2"/>
        <v>0</v>
      </c>
      <c r="O46" s="94"/>
      <c r="Z46" s="104"/>
      <c r="AA46" s="104">
        <v>1</v>
      </c>
      <c r="AB46" s="104">
        <v>7</v>
      </c>
      <c r="AC46" s="104">
        <v>7</v>
      </c>
      <c r="AD46" s="104"/>
      <c r="AE46" s="104"/>
      <c r="AF46" s="104"/>
      <c r="AG46" s="104"/>
      <c r="AH46" s="104"/>
      <c r="AI46" s="104"/>
      <c r="AJ46" s="104"/>
      <c r="AK46" s="104"/>
      <c r="AL46" s="104"/>
      <c r="AM46" s="104"/>
      <c r="AN46" s="104"/>
      <c r="AO46" s="104"/>
      <c r="AP46" s="104"/>
      <c r="AQ46" s="104"/>
      <c r="AR46" s="104"/>
      <c r="AS46" s="104"/>
      <c r="AT46" s="104"/>
      <c r="AU46" s="104"/>
      <c r="AV46" s="104"/>
      <c r="AW46" s="104"/>
      <c r="AX46" s="104"/>
      <c r="AY46" s="104"/>
      <c r="AZ46" s="104"/>
      <c r="BA46" s="104"/>
      <c r="BB46" s="104"/>
      <c r="BC46" s="104"/>
      <c r="BD46" s="104"/>
      <c r="BE46" s="104"/>
      <c r="BF46" s="104"/>
      <c r="BG46" s="104"/>
      <c r="BH46" s="104"/>
      <c r="BI46" s="104"/>
      <c r="BJ46" s="104"/>
      <c r="BK46" s="104"/>
      <c r="CA46" s="104">
        <v>1</v>
      </c>
      <c r="CB46" s="104">
        <v>7</v>
      </c>
      <c r="CZ46" s="61">
        <v>2</v>
      </c>
    </row>
    <row r="47" spans="1:104" x14ac:dyDescent="0.2">
      <c r="A47" s="95">
        <v>27</v>
      </c>
      <c r="B47" s="96" t="s">
        <v>320</v>
      </c>
      <c r="C47" s="97" t="s">
        <v>321</v>
      </c>
      <c r="D47" s="98" t="s">
        <v>237</v>
      </c>
      <c r="E47" s="99">
        <v>4</v>
      </c>
      <c r="F47" s="100"/>
      <c r="G47" s="101">
        <f t="shared" si="0"/>
        <v>0</v>
      </c>
      <c r="H47" s="102">
        <v>0</v>
      </c>
      <c r="I47" s="103">
        <f t="shared" si="1"/>
        <v>0</v>
      </c>
      <c r="J47" s="102">
        <v>0</v>
      </c>
      <c r="K47" s="103">
        <f t="shared" si="2"/>
        <v>0</v>
      </c>
      <c r="O47" s="94"/>
      <c r="Z47" s="104"/>
      <c r="AA47" s="104">
        <v>1</v>
      </c>
      <c r="AB47" s="104">
        <v>7</v>
      </c>
      <c r="AC47" s="104">
        <v>7</v>
      </c>
      <c r="AD47" s="104"/>
      <c r="AE47" s="104"/>
      <c r="AF47" s="104"/>
      <c r="AG47" s="104"/>
      <c r="AH47" s="104"/>
      <c r="AI47" s="104"/>
      <c r="AJ47" s="104"/>
      <c r="AK47" s="104"/>
      <c r="AL47" s="104"/>
      <c r="AM47" s="104"/>
      <c r="AN47" s="104"/>
      <c r="AO47" s="104"/>
      <c r="AP47" s="104"/>
      <c r="AQ47" s="104"/>
      <c r="AR47" s="104"/>
      <c r="AS47" s="104"/>
      <c r="AT47" s="104"/>
      <c r="AU47" s="104"/>
      <c r="AV47" s="104"/>
      <c r="AW47" s="104"/>
      <c r="AX47" s="104"/>
      <c r="AY47" s="104"/>
      <c r="AZ47" s="104"/>
      <c r="BA47" s="104"/>
      <c r="BB47" s="104"/>
      <c r="BC47" s="104"/>
      <c r="BD47" s="104"/>
      <c r="BE47" s="104"/>
      <c r="BF47" s="104"/>
      <c r="BG47" s="104"/>
      <c r="BH47" s="104"/>
      <c r="BI47" s="104"/>
      <c r="BJ47" s="104"/>
      <c r="BK47" s="104"/>
      <c r="CA47" s="104">
        <v>1</v>
      </c>
      <c r="CB47" s="104">
        <v>7</v>
      </c>
      <c r="CZ47" s="61">
        <v>2</v>
      </c>
    </row>
    <row r="48" spans="1:104" x14ac:dyDescent="0.2">
      <c r="A48" s="95">
        <v>28</v>
      </c>
      <c r="B48" s="96" t="s">
        <v>322</v>
      </c>
      <c r="C48" s="97" t="s">
        <v>323</v>
      </c>
      <c r="D48" s="98" t="s">
        <v>237</v>
      </c>
      <c r="E48" s="99">
        <v>1</v>
      </c>
      <c r="F48" s="100"/>
      <c r="G48" s="101">
        <f t="shared" si="0"/>
        <v>0</v>
      </c>
      <c r="H48" s="102">
        <v>0</v>
      </c>
      <c r="I48" s="103">
        <f t="shared" si="1"/>
        <v>0</v>
      </c>
      <c r="J48" s="102">
        <v>0</v>
      </c>
      <c r="K48" s="103">
        <f t="shared" si="2"/>
        <v>0</v>
      </c>
      <c r="O48" s="94"/>
      <c r="Z48" s="104"/>
      <c r="AA48" s="104">
        <v>1</v>
      </c>
      <c r="AB48" s="104">
        <v>7</v>
      </c>
      <c r="AC48" s="104">
        <v>7</v>
      </c>
      <c r="AD48" s="104"/>
      <c r="AE48" s="104"/>
      <c r="AF48" s="104"/>
      <c r="AG48" s="104"/>
      <c r="AH48" s="104"/>
      <c r="AI48" s="104"/>
      <c r="AJ48" s="104"/>
      <c r="AK48" s="104"/>
      <c r="AL48" s="104"/>
      <c r="AM48" s="104"/>
      <c r="AN48" s="104"/>
      <c r="AO48" s="104"/>
      <c r="AP48" s="104"/>
      <c r="AQ48" s="104"/>
      <c r="AR48" s="104"/>
      <c r="AS48" s="104"/>
      <c r="AT48" s="104"/>
      <c r="AU48" s="104"/>
      <c r="AV48" s="104"/>
      <c r="AW48" s="104"/>
      <c r="AX48" s="104"/>
      <c r="AY48" s="104"/>
      <c r="AZ48" s="104"/>
      <c r="BA48" s="104"/>
      <c r="BB48" s="104"/>
      <c r="BC48" s="104"/>
      <c r="BD48" s="104"/>
      <c r="BE48" s="104"/>
      <c r="BF48" s="104"/>
      <c r="BG48" s="104"/>
      <c r="BH48" s="104"/>
      <c r="BI48" s="104"/>
      <c r="BJ48" s="104"/>
      <c r="BK48" s="104"/>
      <c r="CA48" s="104">
        <v>1</v>
      </c>
      <c r="CB48" s="104">
        <v>7</v>
      </c>
      <c r="CZ48" s="61">
        <v>2</v>
      </c>
    </row>
    <row r="49" spans="1:104" x14ac:dyDescent="0.2">
      <c r="A49" s="95">
        <v>29</v>
      </c>
      <c r="B49" s="96" t="s">
        <v>324</v>
      </c>
      <c r="C49" s="97" t="s">
        <v>325</v>
      </c>
      <c r="D49" s="98" t="s">
        <v>237</v>
      </c>
      <c r="E49" s="99">
        <v>2</v>
      </c>
      <c r="F49" s="100"/>
      <c r="G49" s="101">
        <f t="shared" si="0"/>
        <v>0</v>
      </c>
      <c r="H49" s="102">
        <v>0</v>
      </c>
      <c r="I49" s="103">
        <f t="shared" si="1"/>
        <v>0</v>
      </c>
      <c r="J49" s="102">
        <v>0</v>
      </c>
      <c r="K49" s="103">
        <f t="shared" si="2"/>
        <v>0</v>
      </c>
      <c r="O49" s="94"/>
      <c r="Z49" s="104"/>
      <c r="AA49" s="104">
        <v>1</v>
      </c>
      <c r="AB49" s="104">
        <v>7</v>
      </c>
      <c r="AC49" s="104">
        <v>7</v>
      </c>
      <c r="AD49" s="104"/>
      <c r="AE49" s="104"/>
      <c r="AF49" s="104"/>
      <c r="AG49" s="104"/>
      <c r="AH49" s="104"/>
      <c r="AI49" s="104"/>
      <c r="AJ49" s="104"/>
      <c r="AK49" s="104"/>
      <c r="AL49" s="104"/>
      <c r="AM49" s="104"/>
      <c r="AN49" s="104"/>
      <c r="AO49" s="104"/>
      <c r="AP49" s="104"/>
      <c r="AQ49" s="104"/>
      <c r="AR49" s="104"/>
      <c r="AS49" s="104"/>
      <c r="AT49" s="104"/>
      <c r="AU49" s="104"/>
      <c r="AV49" s="104"/>
      <c r="AW49" s="104"/>
      <c r="AX49" s="104"/>
      <c r="AY49" s="104"/>
      <c r="AZ49" s="104"/>
      <c r="BA49" s="104"/>
      <c r="BB49" s="104"/>
      <c r="BC49" s="104"/>
      <c r="BD49" s="104"/>
      <c r="BE49" s="104"/>
      <c r="BF49" s="104"/>
      <c r="BG49" s="104"/>
      <c r="BH49" s="104"/>
      <c r="BI49" s="104"/>
      <c r="BJ49" s="104"/>
      <c r="BK49" s="104"/>
      <c r="CA49" s="104">
        <v>1</v>
      </c>
      <c r="CB49" s="104">
        <v>7</v>
      </c>
      <c r="CZ49" s="61">
        <v>2</v>
      </c>
    </row>
    <row r="50" spans="1:104" x14ac:dyDescent="0.2">
      <c r="A50" s="95">
        <v>30</v>
      </c>
      <c r="B50" s="96" t="s">
        <v>326</v>
      </c>
      <c r="C50" s="97" t="s">
        <v>327</v>
      </c>
      <c r="D50" s="98" t="s">
        <v>56</v>
      </c>
      <c r="E50" s="99">
        <v>70</v>
      </c>
      <c r="F50" s="100"/>
      <c r="G50" s="101">
        <f t="shared" si="0"/>
        <v>0</v>
      </c>
      <c r="H50" s="102">
        <v>0</v>
      </c>
      <c r="I50" s="103">
        <f t="shared" si="1"/>
        <v>0</v>
      </c>
      <c r="J50" s="102">
        <v>0</v>
      </c>
      <c r="K50" s="103">
        <f t="shared" si="2"/>
        <v>0</v>
      </c>
      <c r="O50" s="94"/>
      <c r="Z50" s="104"/>
      <c r="AA50" s="104">
        <v>1</v>
      </c>
      <c r="AB50" s="104">
        <v>7</v>
      </c>
      <c r="AC50" s="104">
        <v>7</v>
      </c>
      <c r="AD50" s="104"/>
      <c r="AE50" s="104"/>
      <c r="AF50" s="104"/>
      <c r="AG50" s="104"/>
      <c r="AH50" s="104"/>
      <c r="AI50" s="104"/>
      <c r="AJ50" s="104"/>
      <c r="AK50" s="104"/>
      <c r="AL50" s="104"/>
      <c r="AM50" s="104"/>
      <c r="AN50" s="104"/>
      <c r="AO50" s="104"/>
      <c r="AP50" s="104"/>
      <c r="AQ50" s="104"/>
      <c r="AR50" s="104"/>
      <c r="AS50" s="104"/>
      <c r="AT50" s="104"/>
      <c r="AU50" s="104"/>
      <c r="AV50" s="104"/>
      <c r="AW50" s="104"/>
      <c r="AX50" s="104"/>
      <c r="AY50" s="104"/>
      <c r="AZ50" s="104"/>
      <c r="BA50" s="104"/>
      <c r="BB50" s="104"/>
      <c r="BC50" s="104"/>
      <c r="BD50" s="104"/>
      <c r="BE50" s="104"/>
      <c r="BF50" s="104"/>
      <c r="BG50" s="104"/>
      <c r="BH50" s="104"/>
      <c r="BI50" s="104"/>
      <c r="BJ50" s="104"/>
      <c r="BK50" s="104"/>
      <c r="CA50" s="104">
        <v>1</v>
      </c>
      <c r="CB50" s="104">
        <v>7</v>
      </c>
      <c r="CZ50" s="61">
        <v>2</v>
      </c>
    </row>
    <row r="51" spans="1:104" x14ac:dyDescent="0.2">
      <c r="A51" s="95">
        <v>31</v>
      </c>
      <c r="B51" s="96" t="s">
        <v>328</v>
      </c>
      <c r="C51" s="97" t="s">
        <v>329</v>
      </c>
      <c r="D51" s="98" t="s">
        <v>56</v>
      </c>
      <c r="E51" s="99">
        <v>70</v>
      </c>
      <c r="F51" s="100"/>
      <c r="G51" s="101">
        <f t="shared" si="0"/>
        <v>0</v>
      </c>
      <c r="H51" s="102">
        <v>0</v>
      </c>
      <c r="I51" s="103">
        <f t="shared" si="1"/>
        <v>0</v>
      </c>
      <c r="J51" s="102">
        <v>0</v>
      </c>
      <c r="K51" s="103">
        <f t="shared" si="2"/>
        <v>0</v>
      </c>
      <c r="O51" s="94"/>
      <c r="Z51" s="104"/>
      <c r="AA51" s="104">
        <v>1</v>
      </c>
      <c r="AB51" s="104">
        <v>7</v>
      </c>
      <c r="AC51" s="104">
        <v>7</v>
      </c>
      <c r="AD51" s="104"/>
      <c r="AE51" s="104"/>
      <c r="AF51" s="104"/>
      <c r="AG51" s="104"/>
      <c r="AH51" s="104"/>
      <c r="AI51" s="104"/>
      <c r="AJ51" s="104"/>
      <c r="AK51" s="104"/>
      <c r="AL51" s="104"/>
      <c r="AM51" s="104"/>
      <c r="AN51" s="104"/>
      <c r="AO51" s="104"/>
      <c r="AP51" s="104"/>
      <c r="AQ51" s="104"/>
      <c r="AR51" s="104"/>
      <c r="AS51" s="104"/>
      <c r="AT51" s="104"/>
      <c r="AU51" s="104"/>
      <c r="AV51" s="104"/>
      <c r="AW51" s="104"/>
      <c r="AX51" s="104"/>
      <c r="AY51" s="104"/>
      <c r="AZ51" s="104"/>
      <c r="BA51" s="104"/>
      <c r="BB51" s="104"/>
      <c r="BC51" s="104"/>
      <c r="BD51" s="104"/>
      <c r="BE51" s="104"/>
      <c r="BF51" s="104"/>
      <c r="BG51" s="104"/>
      <c r="BH51" s="104"/>
      <c r="BI51" s="104"/>
      <c r="BJ51" s="104"/>
      <c r="BK51" s="104"/>
      <c r="CA51" s="104">
        <v>1</v>
      </c>
      <c r="CB51" s="104">
        <v>7</v>
      </c>
      <c r="CZ51" s="61">
        <v>2</v>
      </c>
    </row>
    <row r="52" spans="1:104" x14ac:dyDescent="0.2">
      <c r="A52" s="95">
        <v>32</v>
      </c>
      <c r="B52" s="96" t="s">
        <v>330</v>
      </c>
      <c r="C52" s="97" t="s">
        <v>331</v>
      </c>
      <c r="D52" s="98" t="s">
        <v>286</v>
      </c>
      <c r="E52" s="99">
        <v>10</v>
      </c>
      <c r="F52" s="100"/>
      <c r="G52" s="101">
        <f t="shared" si="0"/>
        <v>0</v>
      </c>
      <c r="H52" s="102">
        <v>0</v>
      </c>
      <c r="I52" s="103">
        <f t="shared" si="1"/>
        <v>0</v>
      </c>
      <c r="J52" s="102">
        <v>0</v>
      </c>
      <c r="K52" s="103">
        <f t="shared" si="2"/>
        <v>0</v>
      </c>
      <c r="O52" s="94"/>
      <c r="Z52" s="104"/>
      <c r="AA52" s="104">
        <v>1</v>
      </c>
      <c r="AB52" s="104">
        <v>7</v>
      </c>
      <c r="AC52" s="104">
        <v>7</v>
      </c>
      <c r="AD52" s="104"/>
      <c r="AE52" s="104"/>
      <c r="AF52" s="104"/>
      <c r="AG52" s="104"/>
      <c r="AH52" s="104"/>
      <c r="AI52" s="104"/>
      <c r="AJ52" s="104"/>
      <c r="AK52" s="104"/>
      <c r="AL52" s="104"/>
      <c r="AM52" s="104"/>
      <c r="AN52" s="104"/>
      <c r="AO52" s="104"/>
      <c r="AP52" s="104"/>
      <c r="AQ52" s="104"/>
      <c r="AR52" s="104"/>
      <c r="AS52" s="104"/>
      <c r="AT52" s="104"/>
      <c r="AU52" s="104"/>
      <c r="AV52" s="104"/>
      <c r="AW52" s="104"/>
      <c r="AX52" s="104"/>
      <c r="AY52" s="104"/>
      <c r="AZ52" s="104"/>
      <c r="BA52" s="104"/>
      <c r="BB52" s="104"/>
      <c r="BC52" s="104"/>
      <c r="BD52" s="104"/>
      <c r="BE52" s="104"/>
      <c r="BF52" s="104"/>
      <c r="BG52" s="104"/>
      <c r="BH52" s="104"/>
      <c r="BI52" s="104"/>
      <c r="BJ52" s="104"/>
      <c r="BK52" s="104"/>
      <c r="CA52" s="104">
        <v>1</v>
      </c>
      <c r="CB52" s="104">
        <v>7</v>
      </c>
      <c r="CZ52" s="61">
        <v>2</v>
      </c>
    </row>
    <row r="53" spans="1:104" x14ac:dyDescent="0.2">
      <c r="A53" s="114" t="s">
        <v>30</v>
      </c>
      <c r="B53" s="115" t="s">
        <v>287</v>
      </c>
      <c r="C53" s="116" t="s">
        <v>288</v>
      </c>
      <c r="D53" s="117"/>
      <c r="E53" s="118"/>
      <c r="F53" s="118"/>
      <c r="G53" s="119">
        <f>SUM(G27:G52)</f>
        <v>0</v>
      </c>
      <c r="H53" s="120"/>
      <c r="I53" s="121">
        <f>SUM(I27:I52)</f>
        <v>0</v>
      </c>
      <c r="J53" s="122"/>
      <c r="K53" s="121">
        <f>SUM(K27:K52)</f>
        <v>0</v>
      </c>
      <c r="O53" s="94"/>
      <c r="X53" s="123">
        <f>K53</f>
        <v>0</v>
      </c>
      <c r="Y53" s="123">
        <f>I53</f>
        <v>0</v>
      </c>
      <c r="Z53" s="124">
        <f>G53</f>
        <v>0</v>
      </c>
      <c r="AA53" s="104"/>
      <c r="AB53" s="104"/>
      <c r="AC53" s="104"/>
      <c r="AD53" s="104"/>
      <c r="AE53" s="104"/>
      <c r="AF53" s="104"/>
      <c r="AG53" s="104"/>
      <c r="AH53" s="104"/>
      <c r="AI53" s="104"/>
      <c r="AJ53" s="104"/>
      <c r="AK53" s="104"/>
      <c r="AL53" s="104"/>
      <c r="AM53" s="104"/>
      <c r="AN53" s="104"/>
      <c r="AO53" s="104"/>
      <c r="AP53" s="104"/>
      <c r="AQ53" s="104"/>
      <c r="AR53" s="104"/>
      <c r="AS53" s="104"/>
      <c r="AT53" s="104"/>
      <c r="AU53" s="104"/>
      <c r="AV53" s="104"/>
      <c r="AW53" s="104"/>
      <c r="AX53" s="104"/>
      <c r="AY53" s="104"/>
      <c r="AZ53" s="104"/>
      <c r="BA53" s="125"/>
      <c r="BB53" s="125"/>
      <c r="BC53" s="125"/>
      <c r="BD53" s="125"/>
      <c r="BE53" s="125"/>
      <c r="BF53" s="125"/>
      <c r="BG53" s="104"/>
      <c r="BH53" s="104"/>
      <c r="BI53" s="104"/>
      <c r="BJ53" s="104"/>
      <c r="BK53" s="104"/>
    </row>
    <row r="54" spans="1:104" ht="14.25" customHeight="1" x14ac:dyDescent="0.2">
      <c r="A54" s="86" t="s">
        <v>27</v>
      </c>
      <c r="B54" s="87" t="s">
        <v>332</v>
      </c>
      <c r="C54" s="88" t="s">
        <v>333</v>
      </c>
      <c r="D54" s="89"/>
      <c r="E54" s="90"/>
      <c r="F54" s="90"/>
      <c r="G54" s="91"/>
      <c r="H54" s="92"/>
      <c r="I54" s="93"/>
      <c r="J54" s="92"/>
      <c r="K54" s="93"/>
      <c r="O54" s="94"/>
    </row>
    <row r="55" spans="1:104" x14ac:dyDescent="0.2">
      <c r="A55" s="95">
        <v>33</v>
      </c>
      <c r="B55" s="96" t="s">
        <v>334</v>
      </c>
      <c r="C55" s="97" t="s">
        <v>335</v>
      </c>
      <c r="D55" s="98" t="s">
        <v>237</v>
      </c>
      <c r="E55" s="99">
        <v>2</v>
      </c>
      <c r="F55" s="100"/>
      <c r="G55" s="101">
        <f>E55*F55</f>
        <v>0</v>
      </c>
      <c r="H55" s="102">
        <v>0</v>
      </c>
      <c r="I55" s="103">
        <f>E55*H55</f>
        <v>0</v>
      </c>
      <c r="J55" s="102">
        <v>0</v>
      </c>
      <c r="K55" s="103">
        <f>E55*J55</f>
        <v>0</v>
      </c>
      <c r="O55" s="94"/>
      <c r="Z55" s="104"/>
      <c r="AA55" s="104">
        <v>1</v>
      </c>
      <c r="AB55" s="104">
        <v>7</v>
      </c>
      <c r="AC55" s="104">
        <v>7</v>
      </c>
      <c r="AD55" s="104"/>
      <c r="AE55" s="104"/>
      <c r="AF55" s="104"/>
      <c r="AG55" s="104"/>
      <c r="AH55" s="104"/>
      <c r="AI55" s="104"/>
      <c r="AJ55" s="104"/>
      <c r="AK55" s="104"/>
      <c r="AL55" s="104"/>
      <c r="AM55" s="104"/>
      <c r="AN55" s="104"/>
      <c r="AO55" s="104"/>
      <c r="AP55" s="104"/>
      <c r="AQ55" s="104"/>
      <c r="AR55" s="104"/>
      <c r="AS55" s="104"/>
      <c r="AT55" s="104"/>
      <c r="AU55" s="104"/>
      <c r="AV55" s="104"/>
      <c r="AW55" s="104"/>
      <c r="AX55" s="104"/>
      <c r="AY55" s="104"/>
      <c r="AZ55" s="104"/>
      <c r="BA55" s="104"/>
      <c r="BB55" s="104"/>
      <c r="BC55" s="104"/>
      <c r="BD55" s="104"/>
      <c r="BE55" s="104"/>
      <c r="BF55" s="104"/>
      <c r="BG55" s="104"/>
      <c r="BH55" s="104"/>
      <c r="BI55" s="104"/>
      <c r="BJ55" s="104"/>
      <c r="BK55" s="104"/>
      <c r="CA55" s="104">
        <v>1</v>
      </c>
      <c r="CB55" s="104">
        <v>7</v>
      </c>
      <c r="CZ55" s="61">
        <v>2</v>
      </c>
    </row>
    <row r="56" spans="1:104" x14ac:dyDescent="0.2">
      <c r="A56" s="105"/>
      <c r="B56" s="106"/>
      <c r="C56" s="175" t="s">
        <v>263</v>
      </c>
      <c r="D56" s="176"/>
      <c r="E56" s="176"/>
      <c r="F56" s="176"/>
      <c r="G56" s="177"/>
      <c r="I56" s="107"/>
      <c r="K56" s="107"/>
      <c r="L56" s="108" t="s">
        <v>263</v>
      </c>
      <c r="O56" s="94"/>
      <c r="Z56" s="104"/>
      <c r="AA56" s="104"/>
      <c r="AB56" s="104"/>
      <c r="AC56" s="104"/>
      <c r="AD56" s="104"/>
      <c r="AE56" s="104"/>
      <c r="AF56" s="104"/>
      <c r="AG56" s="104"/>
      <c r="AH56" s="104"/>
      <c r="AI56" s="104"/>
      <c r="AJ56" s="104"/>
      <c r="AK56" s="104"/>
      <c r="AL56" s="104"/>
      <c r="AM56" s="104"/>
      <c r="AN56" s="104"/>
      <c r="AO56" s="104"/>
      <c r="AP56" s="104"/>
      <c r="AQ56" s="104"/>
      <c r="AR56" s="104"/>
      <c r="AS56" s="104"/>
      <c r="AT56" s="104"/>
      <c r="AU56" s="104"/>
      <c r="AV56" s="104"/>
      <c r="AW56" s="104"/>
      <c r="AX56" s="104"/>
      <c r="AY56" s="104"/>
      <c r="AZ56" s="104"/>
      <c r="BA56" s="104"/>
      <c r="BB56" s="104"/>
      <c r="BC56" s="104"/>
      <c r="BD56" s="104"/>
      <c r="BE56" s="104"/>
      <c r="BF56" s="104"/>
      <c r="BG56" s="104"/>
      <c r="BH56" s="104"/>
      <c r="BI56" s="104"/>
      <c r="BJ56" s="104"/>
      <c r="BK56" s="104"/>
    </row>
    <row r="57" spans="1:104" x14ac:dyDescent="0.2">
      <c r="A57" s="95">
        <v>34</v>
      </c>
      <c r="B57" s="96" t="s">
        <v>336</v>
      </c>
      <c r="C57" s="97" t="s">
        <v>337</v>
      </c>
      <c r="D57" s="98" t="s">
        <v>237</v>
      </c>
      <c r="E57" s="99">
        <v>2</v>
      </c>
      <c r="F57" s="100"/>
      <c r="G57" s="101">
        <f>E57*F57</f>
        <v>0</v>
      </c>
      <c r="H57" s="102">
        <v>0</v>
      </c>
      <c r="I57" s="103">
        <f>E57*H57</f>
        <v>0</v>
      </c>
      <c r="J57" s="102">
        <v>0</v>
      </c>
      <c r="K57" s="103">
        <f>E57*J57</f>
        <v>0</v>
      </c>
      <c r="O57" s="94"/>
      <c r="Z57" s="104"/>
      <c r="AA57" s="104">
        <v>1</v>
      </c>
      <c r="AB57" s="104">
        <v>7</v>
      </c>
      <c r="AC57" s="104">
        <v>7</v>
      </c>
      <c r="AD57" s="104"/>
      <c r="AE57" s="104"/>
      <c r="AF57" s="104"/>
      <c r="AG57" s="104"/>
      <c r="AH57" s="104"/>
      <c r="AI57" s="104"/>
      <c r="AJ57" s="104"/>
      <c r="AK57" s="104"/>
      <c r="AL57" s="104"/>
      <c r="AM57" s="104"/>
      <c r="AN57" s="104"/>
      <c r="AO57" s="104"/>
      <c r="AP57" s="104"/>
      <c r="AQ57" s="104"/>
      <c r="AR57" s="104"/>
      <c r="AS57" s="104"/>
      <c r="AT57" s="104"/>
      <c r="AU57" s="104"/>
      <c r="AV57" s="104"/>
      <c r="AW57" s="104"/>
      <c r="AX57" s="104"/>
      <c r="AY57" s="104"/>
      <c r="AZ57" s="104"/>
      <c r="BA57" s="104"/>
      <c r="BB57" s="104"/>
      <c r="BC57" s="104"/>
      <c r="BD57" s="104"/>
      <c r="BE57" s="104"/>
      <c r="BF57" s="104"/>
      <c r="BG57" s="104"/>
      <c r="BH57" s="104"/>
      <c r="BI57" s="104"/>
      <c r="BJ57" s="104"/>
      <c r="BK57" s="104"/>
      <c r="CA57" s="104">
        <v>1</v>
      </c>
      <c r="CB57" s="104">
        <v>7</v>
      </c>
      <c r="CZ57" s="61">
        <v>2</v>
      </c>
    </row>
    <row r="58" spans="1:104" x14ac:dyDescent="0.2">
      <c r="A58" s="105"/>
      <c r="B58" s="106"/>
      <c r="C58" s="175" t="s">
        <v>263</v>
      </c>
      <c r="D58" s="176"/>
      <c r="E58" s="176"/>
      <c r="F58" s="176"/>
      <c r="G58" s="177"/>
      <c r="I58" s="107"/>
      <c r="K58" s="107"/>
      <c r="L58" s="108" t="s">
        <v>263</v>
      </c>
      <c r="O58" s="94"/>
      <c r="Z58" s="104"/>
      <c r="AA58" s="104"/>
      <c r="AB58" s="104"/>
      <c r="AC58" s="104"/>
      <c r="AD58" s="104"/>
      <c r="AE58" s="104"/>
      <c r="AF58" s="104"/>
      <c r="AG58" s="104"/>
      <c r="AH58" s="104"/>
      <c r="AI58" s="104"/>
      <c r="AJ58" s="104"/>
      <c r="AK58" s="104"/>
      <c r="AL58" s="104"/>
      <c r="AM58" s="104"/>
      <c r="AN58" s="104"/>
      <c r="AO58" s="104"/>
      <c r="AP58" s="104"/>
      <c r="AQ58" s="104"/>
      <c r="AR58" s="104"/>
      <c r="AS58" s="104"/>
      <c r="AT58" s="104"/>
      <c r="AU58" s="104"/>
      <c r="AV58" s="104"/>
      <c r="AW58" s="104"/>
      <c r="AX58" s="104"/>
      <c r="AY58" s="104"/>
      <c r="AZ58" s="104"/>
      <c r="BA58" s="104"/>
      <c r="BB58" s="104"/>
      <c r="BC58" s="104"/>
      <c r="BD58" s="104"/>
      <c r="BE58" s="104"/>
      <c r="BF58" s="104"/>
      <c r="BG58" s="104"/>
      <c r="BH58" s="104"/>
      <c r="BI58" s="104"/>
      <c r="BJ58" s="104"/>
      <c r="BK58" s="104"/>
    </row>
    <row r="59" spans="1:104" x14ac:dyDescent="0.2">
      <c r="A59" s="95">
        <v>35</v>
      </c>
      <c r="B59" s="96" t="s">
        <v>338</v>
      </c>
      <c r="C59" s="97" t="s">
        <v>339</v>
      </c>
      <c r="D59" s="98" t="s">
        <v>340</v>
      </c>
      <c r="E59" s="99">
        <v>2</v>
      </c>
      <c r="F59" s="100"/>
      <c r="G59" s="101">
        <f>E59*F59</f>
        <v>0</v>
      </c>
      <c r="H59" s="102">
        <v>0</v>
      </c>
      <c r="I59" s="103">
        <f>E59*H59</f>
        <v>0</v>
      </c>
      <c r="J59" s="102">
        <v>0</v>
      </c>
      <c r="K59" s="103">
        <f>E59*J59</f>
        <v>0</v>
      </c>
      <c r="O59" s="94"/>
      <c r="Z59" s="104"/>
      <c r="AA59" s="104">
        <v>1</v>
      </c>
      <c r="AB59" s="104">
        <v>7</v>
      </c>
      <c r="AC59" s="104">
        <v>7</v>
      </c>
      <c r="AD59" s="104"/>
      <c r="AE59" s="104"/>
      <c r="AF59" s="104"/>
      <c r="AG59" s="104"/>
      <c r="AH59" s="104"/>
      <c r="AI59" s="104"/>
      <c r="AJ59" s="104"/>
      <c r="AK59" s="104"/>
      <c r="AL59" s="104"/>
      <c r="AM59" s="104"/>
      <c r="AN59" s="104"/>
      <c r="AO59" s="104"/>
      <c r="AP59" s="104"/>
      <c r="AQ59" s="104"/>
      <c r="AR59" s="104"/>
      <c r="AS59" s="104"/>
      <c r="AT59" s="104"/>
      <c r="AU59" s="104"/>
      <c r="AV59" s="104"/>
      <c r="AW59" s="104"/>
      <c r="AX59" s="104"/>
      <c r="AY59" s="104"/>
      <c r="AZ59" s="104"/>
      <c r="BA59" s="104"/>
      <c r="BB59" s="104"/>
      <c r="BC59" s="104"/>
      <c r="BD59" s="104"/>
      <c r="BE59" s="104"/>
      <c r="BF59" s="104"/>
      <c r="BG59" s="104"/>
      <c r="BH59" s="104"/>
      <c r="BI59" s="104"/>
      <c r="BJ59" s="104"/>
      <c r="BK59" s="104"/>
      <c r="CA59" s="104">
        <v>1</v>
      </c>
      <c r="CB59" s="104">
        <v>7</v>
      </c>
      <c r="CZ59" s="61">
        <v>2</v>
      </c>
    </row>
    <row r="60" spans="1:104" x14ac:dyDescent="0.2">
      <c r="A60" s="105"/>
      <c r="B60" s="106"/>
      <c r="C60" s="175" t="s">
        <v>341</v>
      </c>
      <c r="D60" s="176"/>
      <c r="E60" s="176"/>
      <c r="F60" s="176"/>
      <c r="G60" s="177"/>
      <c r="I60" s="107"/>
      <c r="K60" s="107"/>
      <c r="L60" s="108" t="s">
        <v>341</v>
      </c>
      <c r="O60" s="94"/>
      <c r="Z60" s="104"/>
      <c r="AA60" s="104"/>
      <c r="AB60" s="104"/>
      <c r="AC60" s="104"/>
      <c r="AD60" s="104"/>
      <c r="AE60" s="104"/>
      <c r="AF60" s="104"/>
      <c r="AG60" s="104"/>
      <c r="AH60" s="104"/>
      <c r="AI60" s="104"/>
      <c r="AJ60" s="104"/>
      <c r="AK60" s="104"/>
      <c r="AL60" s="104"/>
      <c r="AM60" s="104"/>
      <c r="AN60" s="104"/>
      <c r="AO60" s="104"/>
      <c r="AP60" s="104"/>
      <c r="AQ60" s="104"/>
      <c r="AR60" s="104"/>
      <c r="AS60" s="104"/>
      <c r="AT60" s="104"/>
      <c r="AU60" s="104"/>
      <c r="AV60" s="104"/>
      <c r="AW60" s="104"/>
      <c r="AX60" s="104"/>
      <c r="AY60" s="104"/>
      <c r="AZ60" s="104"/>
      <c r="BA60" s="104"/>
      <c r="BB60" s="104"/>
      <c r="BC60" s="104"/>
      <c r="BD60" s="104"/>
      <c r="BE60" s="104"/>
      <c r="BF60" s="104"/>
      <c r="BG60" s="104"/>
      <c r="BH60" s="104"/>
      <c r="BI60" s="104"/>
      <c r="BJ60" s="104"/>
      <c r="BK60" s="104"/>
    </row>
    <row r="61" spans="1:104" x14ac:dyDescent="0.2">
      <c r="A61" s="95">
        <v>36</v>
      </c>
      <c r="B61" s="96" t="s">
        <v>342</v>
      </c>
      <c r="C61" s="97" t="s">
        <v>343</v>
      </c>
      <c r="D61" s="98" t="s">
        <v>237</v>
      </c>
      <c r="E61" s="99">
        <v>2</v>
      </c>
      <c r="F61" s="100"/>
      <c r="G61" s="101">
        <f>E61*F61</f>
        <v>0</v>
      </c>
      <c r="H61" s="102">
        <v>0</v>
      </c>
      <c r="I61" s="103">
        <f>E61*H61</f>
        <v>0</v>
      </c>
      <c r="J61" s="102">
        <v>0</v>
      </c>
      <c r="K61" s="103">
        <f>E61*J61</f>
        <v>0</v>
      </c>
      <c r="O61" s="94"/>
      <c r="Z61" s="104"/>
      <c r="AA61" s="104">
        <v>1</v>
      </c>
      <c r="AB61" s="104">
        <v>7</v>
      </c>
      <c r="AC61" s="104">
        <v>7</v>
      </c>
      <c r="AD61" s="104"/>
      <c r="AE61" s="104"/>
      <c r="AF61" s="104"/>
      <c r="AG61" s="104"/>
      <c r="AH61" s="104"/>
      <c r="AI61" s="104"/>
      <c r="AJ61" s="104"/>
      <c r="AK61" s="104"/>
      <c r="AL61" s="104"/>
      <c r="AM61" s="104"/>
      <c r="AN61" s="104"/>
      <c r="AO61" s="104"/>
      <c r="AP61" s="104"/>
      <c r="AQ61" s="104"/>
      <c r="AR61" s="104"/>
      <c r="AS61" s="104"/>
      <c r="AT61" s="104"/>
      <c r="AU61" s="104"/>
      <c r="AV61" s="104"/>
      <c r="AW61" s="104"/>
      <c r="AX61" s="104"/>
      <c r="AY61" s="104"/>
      <c r="AZ61" s="104"/>
      <c r="BA61" s="104"/>
      <c r="BB61" s="104"/>
      <c r="BC61" s="104"/>
      <c r="BD61" s="104"/>
      <c r="BE61" s="104"/>
      <c r="BF61" s="104"/>
      <c r="BG61" s="104"/>
      <c r="BH61" s="104"/>
      <c r="BI61" s="104"/>
      <c r="BJ61" s="104"/>
      <c r="BK61" s="104"/>
      <c r="CA61" s="104">
        <v>1</v>
      </c>
      <c r="CB61" s="104">
        <v>7</v>
      </c>
      <c r="CZ61" s="61">
        <v>2</v>
      </c>
    </row>
    <row r="62" spans="1:104" x14ac:dyDescent="0.2">
      <c r="A62" s="105"/>
      <c r="B62" s="106"/>
      <c r="C62" s="175" t="s">
        <v>263</v>
      </c>
      <c r="D62" s="176"/>
      <c r="E62" s="176"/>
      <c r="F62" s="176"/>
      <c r="G62" s="177"/>
      <c r="I62" s="107"/>
      <c r="K62" s="107"/>
      <c r="L62" s="108" t="s">
        <v>263</v>
      </c>
      <c r="O62" s="94"/>
      <c r="Z62" s="104"/>
      <c r="AA62" s="104"/>
      <c r="AB62" s="104"/>
      <c r="AC62" s="104"/>
      <c r="AD62" s="104"/>
      <c r="AE62" s="104"/>
      <c r="AF62" s="104"/>
      <c r="AG62" s="104"/>
      <c r="AH62" s="104"/>
      <c r="AI62" s="104"/>
      <c r="AJ62" s="104"/>
      <c r="AK62" s="104"/>
      <c r="AL62" s="104"/>
      <c r="AM62" s="104"/>
      <c r="AN62" s="104"/>
      <c r="AO62" s="104"/>
      <c r="AP62" s="104"/>
      <c r="AQ62" s="104"/>
      <c r="AR62" s="104"/>
      <c r="AS62" s="104"/>
      <c r="AT62" s="104"/>
      <c r="AU62" s="104"/>
      <c r="AV62" s="104"/>
      <c r="AW62" s="104"/>
      <c r="AX62" s="104"/>
      <c r="AY62" s="104"/>
      <c r="AZ62" s="104"/>
      <c r="BA62" s="104"/>
      <c r="BB62" s="104"/>
      <c r="BC62" s="104"/>
      <c r="BD62" s="104"/>
      <c r="BE62" s="104"/>
      <c r="BF62" s="104"/>
      <c r="BG62" s="104"/>
      <c r="BH62" s="104"/>
      <c r="BI62" s="104"/>
      <c r="BJ62" s="104"/>
      <c r="BK62" s="104"/>
    </row>
    <row r="63" spans="1:104" ht="22.5" x14ac:dyDescent="0.2">
      <c r="A63" s="95">
        <v>37</v>
      </c>
      <c r="B63" s="96" t="s">
        <v>344</v>
      </c>
      <c r="C63" s="97" t="s">
        <v>345</v>
      </c>
      <c r="D63" s="98" t="s">
        <v>237</v>
      </c>
      <c r="E63" s="99">
        <v>2</v>
      </c>
      <c r="F63" s="100"/>
      <c r="G63" s="101">
        <f>E63*F63</f>
        <v>0</v>
      </c>
      <c r="H63" s="102">
        <v>0</v>
      </c>
      <c r="I63" s="103">
        <f>E63*H63</f>
        <v>0</v>
      </c>
      <c r="J63" s="102">
        <v>0</v>
      </c>
      <c r="K63" s="103">
        <f>E63*J63</f>
        <v>0</v>
      </c>
      <c r="O63" s="94"/>
      <c r="Z63" s="104"/>
      <c r="AA63" s="104">
        <v>1</v>
      </c>
      <c r="AB63" s="104">
        <v>7</v>
      </c>
      <c r="AC63" s="104">
        <v>7</v>
      </c>
      <c r="AD63" s="104"/>
      <c r="AE63" s="104"/>
      <c r="AF63" s="104"/>
      <c r="AG63" s="104"/>
      <c r="AH63" s="104"/>
      <c r="AI63" s="104"/>
      <c r="AJ63" s="104"/>
      <c r="AK63" s="104"/>
      <c r="AL63" s="104"/>
      <c r="AM63" s="104"/>
      <c r="AN63" s="104"/>
      <c r="AO63" s="104"/>
      <c r="AP63" s="104"/>
      <c r="AQ63" s="104"/>
      <c r="AR63" s="104"/>
      <c r="AS63" s="104"/>
      <c r="AT63" s="104"/>
      <c r="AU63" s="104"/>
      <c r="AV63" s="104"/>
      <c r="AW63" s="104"/>
      <c r="AX63" s="104"/>
      <c r="AY63" s="104"/>
      <c r="AZ63" s="104"/>
      <c r="BA63" s="104"/>
      <c r="BB63" s="104"/>
      <c r="BC63" s="104"/>
      <c r="BD63" s="104"/>
      <c r="BE63" s="104"/>
      <c r="BF63" s="104"/>
      <c r="BG63" s="104"/>
      <c r="BH63" s="104"/>
      <c r="BI63" s="104"/>
      <c r="BJ63" s="104"/>
      <c r="BK63" s="104"/>
      <c r="CA63" s="104">
        <v>1</v>
      </c>
      <c r="CB63" s="104">
        <v>7</v>
      </c>
      <c r="CZ63" s="61">
        <v>2</v>
      </c>
    </row>
    <row r="64" spans="1:104" ht="22.5" x14ac:dyDescent="0.2">
      <c r="A64" s="95">
        <v>38</v>
      </c>
      <c r="B64" s="96" t="s">
        <v>346</v>
      </c>
      <c r="C64" s="97" t="s">
        <v>347</v>
      </c>
      <c r="D64" s="98" t="s">
        <v>237</v>
      </c>
      <c r="E64" s="99">
        <v>6</v>
      </c>
      <c r="F64" s="100"/>
      <c r="G64" s="101">
        <f>E64*F64</f>
        <v>0</v>
      </c>
      <c r="H64" s="102">
        <v>0</v>
      </c>
      <c r="I64" s="103">
        <f>E64*H64</f>
        <v>0</v>
      </c>
      <c r="J64" s="102">
        <v>0</v>
      </c>
      <c r="K64" s="103">
        <f>E64*J64</f>
        <v>0</v>
      </c>
      <c r="O64" s="94"/>
      <c r="Z64" s="104"/>
      <c r="AA64" s="104">
        <v>1</v>
      </c>
      <c r="AB64" s="104">
        <v>7</v>
      </c>
      <c r="AC64" s="104">
        <v>7</v>
      </c>
      <c r="AD64" s="104"/>
      <c r="AE64" s="104"/>
      <c r="AF64" s="104"/>
      <c r="AG64" s="104"/>
      <c r="AH64" s="104"/>
      <c r="AI64" s="104"/>
      <c r="AJ64" s="104"/>
      <c r="AK64" s="104"/>
      <c r="AL64" s="104"/>
      <c r="AM64" s="104"/>
      <c r="AN64" s="104"/>
      <c r="AO64" s="104"/>
      <c r="AP64" s="104"/>
      <c r="AQ64" s="104"/>
      <c r="AR64" s="104"/>
      <c r="AS64" s="104"/>
      <c r="AT64" s="104"/>
      <c r="AU64" s="104"/>
      <c r="AV64" s="104"/>
      <c r="AW64" s="104"/>
      <c r="AX64" s="104"/>
      <c r="AY64" s="104"/>
      <c r="AZ64" s="104"/>
      <c r="BA64" s="104"/>
      <c r="BB64" s="104"/>
      <c r="BC64" s="104"/>
      <c r="BD64" s="104"/>
      <c r="BE64" s="104"/>
      <c r="BF64" s="104"/>
      <c r="BG64" s="104"/>
      <c r="BH64" s="104"/>
      <c r="BI64" s="104"/>
      <c r="BJ64" s="104"/>
      <c r="BK64" s="104"/>
      <c r="CA64" s="104">
        <v>1</v>
      </c>
      <c r="CB64" s="104">
        <v>7</v>
      </c>
      <c r="CZ64" s="61">
        <v>2</v>
      </c>
    </row>
    <row r="65" spans="1:104" ht="22.5" x14ac:dyDescent="0.2">
      <c r="A65" s="95">
        <v>39</v>
      </c>
      <c r="B65" s="96" t="s">
        <v>348</v>
      </c>
      <c r="C65" s="97" t="s">
        <v>349</v>
      </c>
      <c r="D65" s="98" t="s">
        <v>237</v>
      </c>
      <c r="E65" s="99">
        <v>2</v>
      </c>
      <c r="F65" s="100"/>
      <c r="G65" s="101">
        <f>E65*F65</f>
        <v>0</v>
      </c>
      <c r="H65" s="102">
        <v>0</v>
      </c>
      <c r="I65" s="103">
        <f>E65*H65</f>
        <v>0</v>
      </c>
      <c r="J65" s="102">
        <v>0</v>
      </c>
      <c r="K65" s="103">
        <f>E65*J65</f>
        <v>0</v>
      </c>
      <c r="O65" s="94"/>
      <c r="Z65" s="104"/>
      <c r="AA65" s="104">
        <v>1</v>
      </c>
      <c r="AB65" s="104">
        <v>7</v>
      </c>
      <c r="AC65" s="104">
        <v>7</v>
      </c>
      <c r="AD65" s="104"/>
      <c r="AE65" s="104"/>
      <c r="AF65" s="104"/>
      <c r="AG65" s="104"/>
      <c r="AH65" s="104"/>
      <c r="AI65" s="104"/>
      <c r="AJ65" s="104"/>
      <c r="AK65" s="104"/>
      <c r="AL65" s="104"/>
      <c r="AM65" s="104"/>
      <c r="AN65" s="104"/>
      <c r="AO65" s="104"/>
      <c r="AP65" s="104"/>
      <c r="AQ65" s="104"/>
      <c r="AR65" s="104"/>
      <c r="AS65" s="104"/>
      <c r="AT65" s="104"/>
      <c r="AU65" s="104"/>
      <c r="AV65" s="104"/>
      <c r="AW65" s="104"/>
      <c r="AX65" s="104"/>
      <c r="AY65" s="104"/>
      <c r="AZ65" s="104"/>
      <c r="BA65" s="104"/>
      <c r="BB65" s="104"/>
      <c r="BC65" s="104"/>
      <c r="BD65" s="104"/>
      <c r="BE65" s="104"/>
      <c r="BF65" s="104"/>
      <c r="BG65" s="104"/>
      <c r="BH65" s="104"/>
      <c r="BI65" s="104"/>
      <c r="BJ65" s="104"/>
      <c r="BK65" s="104"/>
      <c r="CA65" s="104">
        <v>1</v>
      </c>
      <c r="CB65" s="104">
        <v>7</v>
      </c>
      <c r="CZ65" s="61">
        <v>2</v>
      </c>
    </row>
    <row r="66" spans="1:104" x14ac:dyDescent="0.2">
      <c r="A66" s="105"/>
      <c r="B66" s="106"/>
      <c r="C66" s="175" t="s">
        <v>350</v>
      </c>
      <c r="D66" s="176"/>
      <c r="E66" s="176"/>
      <c r="F66" s="176"/>
      <c r="G66" s="177"/>
      <c r="I66" s="107"/>
      <c r="K66" s="107"/>
      <c r="L66" s="108" t="s">
        <v>350</v>
      </c>
      <c r="O66" s="94"/>
      <c r="Z66" s="104"/>
      <c r="AA66" s="104"/>
      <c r="AB66" s="104"/>
      <c r="AC66" s="104"/>
      <c r="AD66" s="104"/>
      <c r="AE66" s="104"/>
      <c r="AF66" s="104"/>
      <c r="AG66" s="104"/>
      <c r="AH66" s="104"/>
      <c r="AI66" s="104"/>
      <c r="AJ66" s="104"/>
      <c r="AK66" s="104"/>
      <c r="AL66" s="104"/>
      <c r="AM66" s="104"/>
      <c r="AN66" s="104"/>
      <c r="AO66" s="104"/>
      <c r="AP66" s="104"/>
      <c r="AQ66" s="104"/>
      <c r="AR66" s="104"/>
      <c r="AS66" s="104"/>
      <c r="AT66" s="104"/>
      <c r="AU66" s="104"/>
      <c r="AV66" s="104"/>
      <c r="AW66" s="104"/>
      <c r="AX66" s="104"/>
      <c r="AY66" s="104"/>
      <c r="AZ66" s="104"/>
      <c r="BA66" s="104"/>
      <c r="BB66" s="104"/>
      <c r="BC66" s="104"/>
      <c r="BD66" s="104"/>
      <c r="BE66" s="104"/>
      <c r="BF66" s="104"/>
      <c r="BG66" s="104"/>
      <c r="BH66" s="104"/>
      <c r="BI66" s="104"/>
      <c r="BJ66" s="104"/>
      <c r="BK66" s="104"/>
    </row>
    <row r="67" spans="1:104" x14ac:dyDescent="0.2">
      <c r="A67" s="95">
        <v>40</v>
      </c>
      <c r="B67" s="96" t="s">
        <v>351</v>
      </c>
      <c r="C67" s="97" t="s">
        <v>352</v>
      </c>
      <c r="D67" s="98" t="s">
        <v>237</v>
      </c>
      <c r="E67" s="99">
        <v>2</v>
      </c>
      <c r="F67" s="100"/>
      <c r="G67" s="101">
        <f>E67*F67</f>
        <v>0</v>
      </c>
      <c r="H67" s="102">
        <v>0</v>
      </c>
      <c r="I67" s="103">
        <f>E67*H67</f>
        <v>0</v>
      </c>
      <c r="J67" s="102">
        <v>0</v>
      </c>
      <c r="K67" s="103">
        <f>E67*J67</f>
        <v>0</v>
      </c>
      <c r="O67" s="94"/>
      <c r="Z67" s="104"/>
      <c r="AA67" s="104">
        <v>1</v>
      </c>
      <c r="AB67" s="104">
        <v>7</v>
      </c>
      <c r="AC67" s="104">
        <v>7</v>
      </c>
      <c r="AD67" s="104"/>
      <c r="AE67" s="104"/>
      <c r="AF67" s="104"/>
      <c r="AG67" s="104"/>
      <c r="AH67" s="104"/>
      <c r="AI67" s="104"/>
      <c r="AJ67" s="104"/>
      <c r="AK67" s="104"/>
      <c r="AL67" s="104"/>
      <c r="AM67" s="104"/>
      <c r="AN67" s="104"/>
      <c r="AO67" s="104"/>
      <c r="AP67" s="104"/>
      <c r="AQ67" s="104"/>
      <c r="AR67" s="104"/>
      <c r="AS67" s="104"/>
      <c r="AT67" s="104"/>
      <c r="AU67" s="104"/>
      <c r="AV67" s="104"/>
      <c r="AW67" s="104"/>
      <c r="AX67" s="104"/>
      <c r="AY67" s="104"/>
      <c r="AZ67" s="104"/>
      <c r="BA67" s="104"/>
      <c r="BB67" s="104"/>
      <c r="BC67" s="104"/>
      <c r="BD67" s="104"/>
      <c r="BE67" s="104"/>
      <c r="BF67" s="104"/>
      <c r="BG67" s="104"/>
      <c r="BH67" s="104"/>
      <c r="BI67" s="104"/>
      <c r="BJ67" s="104"/>
      <c r="BK67" s="104"/>
      <c r="CA67" s="104">
        <v>1</v>
      </c>
      <c r="CB67" s="104">
        <v>7</v>
      </c>
      <c r="CZ67" s="61">
        <v>2</v>
      </c>
    </row>
    <row r="68" spans="1:104" x14ac:dyDescent="0.2">
      <c r="A68" s="105"/>
      <c r="B68" s="106"/>
      <c r="C68" s="175" t="s">
        <v>263</v>
      </c>
      <c r="D68" s="176"/>
      <c r="E68" s="176"/>
      <c r="F68" s="176"/>
      <c r="G68" s="177"/>
      <c r="I68" s="107"/>
      <c r="K68" s="107"/>
      <c r="L68" s="108" t="s">
        <v>263</v>
      </c>
      <c r="O68" s="94"/>
      <c r="Z68" s="104"/>
      <c r="AA68" s="104"/>
      <c r="AB68" s="104"/>
      <c r="AC68" s="104"/>
      <c r="AD68" s="104"/>
      <c r="AE68" s="104"/>
      <c r="AF68" s="104"/>
      <c r="AG68" s="104"/>
      <c r="AH68" s="104"/>
      <c r="AI68" s="104"/>
      <c r="AJ68" s="104"/>
      <c r="AK68" s="104"/>
      <c r="AL68" s="104"/>
      <c r="AM68" s="104"/>
      <c r="AN68" s="104"/>
      <c r="AO68" s="104"/>
      <c r="AP68" s="104"/>
      <c r="AQ68" s="104"/>
      <c r="AR68" s="104"/>
      <c r="AS68" s="104"/>
      <c r="AT68" s="104"/>
      <c r="AU68" s="104"/>
      <c r="AV68" s="104"/>
      <c r="AW68" s="104"/>
      <c r="AX68" s="104"/>
      <c r="AY68" s="104"/>
      <c r="AZ68" s="104"/>
      <c r="BA68" s="104"/>
      <c r="BB68" s="104"/>
      <c r="BC68" s="104"/>
      <c r="BD68" s="104"/>
      <c r="BE68" s="104"/>
      <c r="BF68" s="104"/>
      <c r="BG68" s="104"/>
      <c r="BH68" s="104"/>
      <c r="BI68" s="104"/>
      <c r="BJ68" s="104"/>
      <c r="BK68" s="104"/>
    </row>
    <row r="69" spans="1:104" ht="22.5" x14ac:dyDescent="0.2">
      <c r="A69" s="95">
        <v>41</v>
      </c>
      <c r="B69" s="96" t="s">
        <v>344</v>
      </c>
      <c r="C69" s="97" t="s">
        <v>345</v>
      </c>
      <c r="D69" s="98" t="s">
        <v>237</v>
      </c>
      <c r="E69" s="99">
        <v>2</v>
      </c>
      <c r="F69" s="100"/>
      <c r="G69" s="101">
        <f>E69*F69</f>
        <v>0</v>
      </c>
      <c r="H69" s="102">
        <v>0</v>
      </c>
      <c r="I69" s="103">
        <f>E69*H69</f>
        <v>0</v>
      </c>
      <c r="J69" s="102">
        <v>0</v>
      </c>
      <c r="K69" s="103">
        <f>E69*J69</f>
        <v>0</v>
      </c>
      <c r="O69" s="94"/>
      <c r="Z69" s="104"/>
      <c r="AA69" s="104">
        <v>1</v>
      </c>
      <c r="AB69" s="104">
        <v>7</v>
      </c>
      <c r="AC69" s="104">
        <v>7</v>
      </c>
      <c r="AD69" s="104"/>
      <c r="AE69" s="104"/>
      <c r="AF69" s="104"/>
      <c r="AG69" s="104"/>
      <c r="AH69" s="104"/>
      <c r="AI69" s="104"/>
      <c r="AJ69" s="104"/>
      <c r="AK69" s="104"/>
      <c r="AL69" s="104"/>
      <c r="AM69" s="104"/>
      <c r="AN69" s="104"/>
      <c r="AO69" s="104"/>
      <c r="AP69" s="104"/>
      <c r="AQ69" s="104"/>
      <c r="AR69" s="104"/>
      <c r="AS69" s="104"/>
      <c r="AT69" s="104"/>
      <c r="AU69" s="104"/>
      <c r="AV69" s="104"/>
      <c r="AW69" s="104"/>
      <c r="AX69" s="104"/>
      <c r="AY69" s="104"/>
      <c r="AZ69" s="104"/>
      <c r="BA69" s="104"/>
      <c r="BB69" s="104"/>
      <c r="BC69" s="104"/>
      <c r="BD69" s="104"/>
      <c r="BE69" s="104"/>
      <c r="BF69" s="104"/>
      <c r="BG69" s="104"/>
      <c r="BH69" s="104"/>
      <c r="BI69" s="104"/>
      <c r="BJ69" s="104"/>
      <c r="BK69" s="104"/>
      <c r="CA69" s="104">
        <v>1</v>
      </c>
      <c r="CB69" s="104">
        <v>7</v>
      </c>
      <c r="CZ69" s="61">
        <v>2</v>
      </c>
    </row>
    <row r="70" spans="1:104" ht="22.5" x14ac:dyDescent="0.2">
      <c r="A70" s="95">
        <v>42</v>
      </c>
      <c r="B70" s="96" t="s">
        <v>353</v>
      </c>
      <c r="C70" s="97" t="s">
        <v>354</v>
      </c>
      <c r="D70" s="98" t="s">
        <v>237</v>
      </c>
      <c r="E70" s="99">
        <v>2</v>
      </c>
      <c r="F70" s="100"/>
      <c r="G70" s="101">
        <f>E70*F70</f>
        <v>0</v>
      </c>
      <c r="H70" s="102">
        <v>0</v>
      </c>
      <c r="I70" s="103">
        <f>E70*H70</f>
        <v>0</v>
      </c>
      <c r="J70" s="102">
        <v>0</v>
      </c>
      <c r="K70" s="103">
        <f>E70*J70</f>
        <v>0</v>
      </c>
      <c r="O70" s="94"/>
      <c r="Z70" s="104"/>
      <c r="AA70" s="104">
        <v>1</v>
      </c>
      <c r="AB70" s="104">
        <v>7</v>
      </c>
      <c r="AC70" s="104">
        <v>7</v>
      </c>
      <c r="AD70" s="104"/>
      <c r="AE70" s="104"/>
      <c r="AF70" s="104"/>
      <c r="AG70" s="104"/>
      <c r="AH70" s="104"/>
      <c r="AI70" s="104"/>
      <c r="AJ70" s="104"/>
      <c r="AK70" s="104"/>
      <c r="AL70" s="104"/>
      <c r="AM70" s="104"/>
      <c r="AN70" s="104"/>
      <c r="AO70" s="104"/>
      <c r="AP70" s="104"/>
      <c r="AQ70" s="104"/>
      <c r="AR70" s="104"/>
      <c r="AS70" s="104"/>
      <c r="AT70" s="104"/>
      <c r="AU70" s="104"/>
      <c r="AV70" s="104"/>
      <c r="AW70" s="104"/>
      <c r="AX70" s="104"/>
      <c r="AY70" s="104"/>
      <c r="AZ70" s="104"/>
      <c r="BA70" s="104"/>
      <c r="BB70" s="104"/>
      <c r="BC70" s="104"/>
      <c r="BD70" s="104"/>
      <c r="BE70" s="104"/>
      <c r="BF70" s="104"/>
      <c r="BG70" s="104"/>
      <c r="BH70" s="104"/>
      <c r="BI70" s="104"/>
      <c r="BJ70" s="104"/>
      <c r="BK70" s="104"/>
      <c r="CA70" s="104">
        <v>1</v>
      </c>
      <c r="CB70" s="104">
        <v>7</v>
      </c>
      <c r="CZ70" s="61">
        <v>2</v>
      </c>
    </row>
    <row r="71" spans="1:104" ht="22.5" x14ac:dyDescent="0.2">
      <c r="A71" s="95">
        <v>43</v>
      </c>
      <c r="B71" s="96" t="s">
        <v>355</v>
      </c>
      <c r="C71" s="97" t="s">
        <v>356</v>
      </c>
      <c r="D71" s="98" t="s">
        <v>237</v>
      </c>
      <c r="E71" s="99">
        <v>2</v>
      </c>
      <c r="F71" s="100"/>
      <c r="G71" s="101">
        <f>E71*F71</f>
        <v>0</v>
      </c>
      <c r="H71" s="102">
        <v>0</v>
      </c>
      <c r="I71" s="103">
        <f>E71*H71</f>
        <v>0</v>
      </c>
      <c r="J71" s="102">
        <v>0</v>
      </c>
      <c r="K71" s="103">
        <f>E71*J71</f>
        <v>0</v>
      </c>
      <c r="O71" s="94"/>
      <c r="Z71" s="104"/>
      <c r="AA71" s="104">
        <v>1</v>
      </c>
      <c r="AB71" s="104">
        <v>7</v>
      </c>
      <c r="AC71" s="104">
        <v>7</v>
      </c>
      <c r="AD71" s="104"/>
      <c r="AE71" s="104"/>
      <c r="AF71" s="104"/>
      <c r="AG71" s="104"/>
      <c r="AH71" s="104"/>
      <c r="AI71" s="104"/>
      <c r="AJ71" s="104"/>
      <c r="AK71" s="104"/>
      <c r="AL71" s="104"/>
      <c r="AM71" s="104"/>
      <c r="AN71" s="104"/>
      <c r="AO71" s="104"/>
      <c r="AP71" s="104"/>
      <c r="AQ71" s="104"/>
      <c r="AR71" s="104"/>
      <c r="AS71" s="104"/>
      <c r="AT71" s="104"/>
      <c r="AU71" s="104"/>
      <c r="AV71" s="104"/>
      <c r="AW71" s="104"/>
      <c r="AX71" s="104"/>
      <c r="AY71" s="104"/>
      <c r="AZ71" s="104"/>
      <c r="BA71" s="104"/>
      <c r="BB71" s="104"/>
      <c r="BC71" s="104"/>
      <c r="BD71" s="104"/>
      <c r="BE71" s="104"/>
      <c r="BF71" s="104"/>
      <c r="BG71" s="104"/>
      <c r="BH71" s="104"/>
      <c r="BI71" s="104"/>
      <c r="BJ71" s="104"/>
      <c r="BK71" s="104"/>
      <c r="CA71" s="104">
        <v>1</v>
      </c>
      <c r="CB71" s="104">
        <v>7</v>
      </c>
      <c r="CZ71" s="61">
        <v>2</v>
      </c>
    </row>
    <row r="72" spans="1:104" x14ac:dyDescent="0.2">
      <c r="A72" s="95">
        <v>44</v>
      </c>
      <c r="B72" s="96" t="s">
        <v>521</v>
      </c>
      <c r="C72" s="97" t="s">
        <v>522</v>
      </c>
      <c r="D72" s="98" t="s">
        <v>237</v>
      </c>
      <c r="E72" s="99">
        <v>2</v>
      </c>
      <c r="F72" s="100"/>
      <c r="G72" s="101">
        <f>E72*F72</f>
        <v>0</v>
      </c>
      <c r="H72" s="102">
        <v>0</v>
      </c>
      <c r="I72" s="103">
        <f>E72*H72</f>
        <v>0</v>
      </c>
      <c r="J72" s="102">
        <v>0</v>
      </c>
      <c r="K72" s="103">
        <f>E72*J72</f>
        <v>0</v>
      </c>
      <c r="O72" s="94"/>
      <c r="Z72" s="104"/>
      <c r="AA72" s="104">
        <v>1</v>
      </c>
      <c r="AB72" s="104">
        <v>7</v>
      </c>
      <c r="AC72" s="104">
        <v>7</v>
      </c>
      <c r="AD72" s="104"/>
      <c r="AE72" s="104"/>
      <c r="AF72" s="104"/>
      <c r="AG72" s="104"/>
      <c r="AH72" s="104"/>
      <c r="AI72" s="104"/>
      <c r="AJ72" s="104"/>
      <c r="AK72" s="104"/>
      <c r="AL72" s="104"/>
      <c r="AM72" s="104"/>
      <c r="AN72" s="104"/>
      <c r="AO72" s="104"/>
      <c r="AP72" s="104"/>
      <c r="AQ72" s="104"/>
      <c r="AR72" s="104"/>
      <c r="AS72" s="104"/>
      <c r="AT72" s="104"/>
      <c r="AU72" s="104"/>
      <c r="AV72" s="104"/>
      <c r="AW72" s="104"/>
      <c r="AX72" s="104"/>
      <c r="AY72" s="104"/>
      <c r="AZ72" s="104"/>
      <c r="BA72" s="104"/>
      <c r="BB72" s="104"/>
      <c r="BC72" s="104"/>
      <c r="BD72" s="104"/>
      <c r="BE72" s="104"/>
      <c r="BF72" s="104"/>
      <c r="BG72" s="104"/>
      <c r="BH72" s="104"/>
      <c r="BI72" s="104"/>
      <c r="BJ72" s="104"/>
      <c r="BK72" s="104"/>
      <c r="CA72" s="104">
        <v>1</v>
      </c>
      <c r="CB72" s="104">
        <v>7</v>
      </c>
      <c r="CZ72" s="61">
        <v>2</v>
      </c>
    </row>
    <row r="73" spans="1:104" x14ac:dyDescent="0.2">
      <c r="A73" s="105"/>
      <c r="B73" s="106"/>
      <c r="C73" s="175"/>
      <c r="D73" s="176"/>
      <c r="E73" s="176"/>
      <c r="F73" s="176"/>
      <c r="G73" s="177"/>
      <c r="I73" s="107"/>
      <c r="K73" s="107"/>
      <c r="L73" s="108" t="s">
        <v>359</v>
      </c>
      <c r="O73" s="94"/>
      <c r="Z73" s="104"/>
      <c r="AA73" s="104"/>
      <c r="AB73" s="104"/>
      <c r="AC73" s="104"/>
      <c r="AD73" s="104"/>
      <c r="AE73" s="104"/>
      <c r="AF73" s="104"/>
      <c r="AG73" s="104"/>
      <c r="AH73" s="104"/>
      <c r="AI73" s="104"/>
      <c r="AJ73" s="104"/>
      <c r="AK73" s="104"/>
      <c r="AL73" s="104"/>
      <c r="AM73" s="104"/>
      <c r="AN73" s="104"/>
      <c r="AO73" s="104"/>
      <c r="AP73" s="104"/>
      <c r="AQ73" s="104"/>
      <c r="AR73" s="104"/>
      <c r="AS73" s="104"/>
      <c r="AT73" s="104"/>
      <c r="AU73" s="104"/>
      <c r="AV73" s="104"/>
      <c r="AW73" s="104"/>
      <c r="AX73" s="104"/>
      <c r="AY73" s="104"/>
      <c r="AZ73" s="104"/>
      <c r="BA73" s="104"/>
      <c r="BB73" s="104"/>
      <c r="BC73" s="104"/>
      <c r="BD73" s="104"/>
      <c r="BE73" s="104"/>
      <c r="BF73" s="104"/>
      <c r="BG73" s="104"/>
      <c r="BH73" s="104"/>
      <c r="BI73" s="104"/>
      <c r="BJ73" s="104"/>
      <c r="BK73" s="104"/>
    </row>
    <row r="74" spans="1:104" ht="22.5" x14ac:dyDescent="0.2">
      <c r="A74" s="95">
        <v>45</v>
      </c>
      <c r="B74" s="96" t="s">
        <v>344</v>
      </c>
      <c r="C74" s="97" t="s">
        <v>345</v>
      </c>
      <c r="D74" s="98" t="s">
        <v>237</v>
      </c>
      <c r="E74" s="99">
        <v>2</v>
      </c>
      <c r="F74" s="100"/>
      <c r="G74" s="101">
        <f>E74*F74</f>
        <v>0</v>
      </c>
      <c r="H74" s="102">
        <v>0</v>
      </c>
      <c r="I74" s="103">
        <f>E74*H74</f>
        <v>0</v>
      </c>
      <c r="J74" s="102">
        <v>0</v>
      </c>
      <c r="K74" s="103">
        <f>E74*J74</f>
        <v>0</v>
      </c>
      <c r="O74" s="94"/>
      <c r="Z74" s="104"/>
      <c r="AA74" s="104">
        <v>1</v>
      </c>
      <c r="AB74" s="104">
        <v>7</v>
      </c>
      <c r="AC74" s="104">
        <v>7</v>
      </c>
      <c r="AD74" s="104"/>
      <c r="AE74" s="104"/>
      <c r="AF74" s="104"/>
      <c r="AG74" s="104"/>
      <c r="AH74" s="104"/>
      <c r="AI74" s="104"/>
      <c r="AJ74" s="104"/>
      <c r="AK74" s="104"/>
      <c r="AL74" s="104"/>
      <c r="AM74" s="104"/>
      <c r="AN74" s="104"/>
      <c r="AO74" s="104"/>
      <c r="AP74" s="104"/>
      <c r="AQ74" s="104"/>
      <c r="AR74" s="104"/>
      <c r="AS74" s="104"/>
      <c r="AT74" s="104"/>
      <c r="AU74" s="104"/>
      <c r="AV74" s="104"/>
      <c r="AW74" s="104"/>
      <c r="AX74" s="104"/>
      <c r="AY74" s="104"/>
      <c r="AZ74" s="104"/>
      <c r="BA74" s="104"/>
      <c r="BB74" s="104"/>
      <c r="BC74" s="104"/>
      <c r="BD74" s="104"/>
      <c r="BE74" s="104"/>
      <c r="BF74" s="104"/>
      <c r="BG74" s="104"/>
      <c r="BH74" s="104"/>
      <c r="BI74" s="104"/>
      <c r="BJ74" s="104"/>
      <c r="BK74" s="104"/>
      <c r="CA74" s="104">
        <v>1</v>
      </c>
      <c r="CB74" s="104">
        <v>7</v>
      </c>
      <c r="CZ74" s="61">
        <v>2</v>
      </c>
    </row>
    <row r="75" spans="1:104" ht="22.5" x14ac:dyDescent="0.2">
      <c r="A75" s="95">
        <v>46</v>
      </c>
      <c r="B75" s="96" t="s">
        <v>357</v>
      </c>
      <c r="C75" s="97" t="s">
        <v>358</v>
      </c>
      <c r="D75" s="98" t="s">
        <v>237</v>
      </c>
      <c r="E75" s="99">
        <v>0</v>
      </c>
      <c r="F75" s="100"/>
      <c r="G75" s="101">
        <f>E75*F75</f>
        <v>0</v>
      </c>
      <c r="H75" s="102">
        <v>0</v>
      </c>
      <c r="I75" s="103">
        <f>E75*H75</f>
        <v>0</v>
      </c>
      <c r="J75" s="102">
        <v>0</v>
      </c>
      <c r="K75" s="103">
        <f>E75*J75</f>
        <v>0</v>
      </c>
      <c r="O75" s="94"/>
      <c r="Z75" s="104"/>
      <c r="AA75" s="104">
        <v>1</v>
      </c>
      <c r="AB75" s="104">
        <v>7</v>
      </c>
      <c r="AC75" s="104">
        <v>7</v>
      </c>
      <c r="AD75" s="104"/>
      <c r="AE75" s="104"/>
      <c r="AF75" s="104"/>
      <c r="AG75" s="104"/>
      <c r="AH75" s="104"/>
      <c r="AI75" s="104"/>
      <c r="AJ75" s="104"/>
      <c r="AK75" s="104"/>
      <c r="AL75" s="104"/>
      <c r="AM75" s="104"/>
      <c r="AN75" s="104"/>
      <c r="AO75" s="104"/>
      <c r="AP75" s="104"/>
      <c r="AQ75" s="104"/>
      <c r="AR75" s="104"/>
      <c r="AS75" s="104"/>
      <c r="AT75" s="104"/>
      <c r="AU75" s="104"/>
      <c r="AV75" s="104"/>
      <c r="AW75" s="104"/>
      <c r="AX75" s="104"/>
      <c r="AY75" s="104"/>
      <c r="AZ75" s="104"/>
      <c r="BA75" s="104"/>
      <c r="BB75" s="104"/>
      <c r="BC75" s="104"/>
      <c r="BD75" s="104"/>
      <c r="BE75" s="104"/>
      <c r="BF75" s="104"/>
      <c r="BG75" s="104"/>
      <c r="BH75" s="104"/>
      <c r="BI75" s="104"/>
      <c r="BJ75" s="104"/>
      <c r="BK75" s="104"/>
      <c r="CA75" s="104">
        <v>1</v>
      </c>
      <c r="CB75" s="104">
        <v>7</v>
      </c>
      <c r="CZ75" s="61">
        <v>2</v>
      </c>
    </row>
    <row r="76" spans="1:104" x14ac:dyDescent="0.2">
      <c r="A76" s="95">
        <v>47</v>
      </c>
      <c r="B76" s="96" t="s">
        <v>360</v>
      </c>
      <c r="C76" s="97" t="s">
        <v>361</v>
      </c>
      <c r="D76" s="98" t="s">
        <v>237</v>
      </c>
      <c r="E76" s="99">
        <v>2</v>
      </c>
      <c r="F76" s="100"/>
      <c r="G76" s="101">
        <f>E76*F76</f>
        <v>0</v>
      </c>
      <c r="H76" s="102">
        <v>0</v>
      </c>
      <c r="I76" s="103">
        <f>E76*H76</f>
        <v>0</v>
      </c>
      <c r="J76" s="102">
        <v>0</v>
      </c>
      <c r="K76" s="103">
        <f>E76*J76</f>
        <v>0</v>
      </c>
      <c r="O76" s="94"/>
      <c r="Z76" s="104"/>
      <c r="AA76" s="104">
        <v>1</v>
      </c>
      <c r="AB76" s="104">
        <v>7</v>
      </c>
      <c r="AC76" s="104">
        <v>7</v>
      </c>
      <c r="AD76" s="104"/>
      <c r="AE76" s="104"/>
      <c r="AF76" s="104"/>
      <c r="AG76" s="104"/>
      <c r="AH76" s="104"/>
      <c r="AI76" s="104"/>
      <c r="AJ76" s="104"/>
      <c r="AK76" s="104"/>
      <c r="AL76" s="104"/>
      <c r="AM76" s="104"/>
      <c r="AN76" s="104"/>
      <c r="AO76" s="104"/>
      <c r="AP76" s="104"/>
      <c r="AQ76" s="104"/>
      <c r="AR76" s="104"/>
      <c r="AS76" s="104"/>
      <c r="AT76" s="104"/>
      <c r="AU76" s="104"/>
      <c r="AV76" s="104"/>
      <c r="AW76" s="104"/>
      <c r="AX76" s="104"/>
      <c r="AY76" s="104"/>
      <c r="AZ76" s="104"/>
      <c r="BA76" s="104"/>
      <c r="BB76" s="104"/>
      <c r="BC76" s="104"/>
      <c r="BD76" s="104"/>
      <c r="BE76" s="104"/>
      <c r="BF76" s="104"/>
      <c r="BG76" s="104"/>
      <c r="BH76" s="104"/>
      <c r="BI76" s="104"/>
      <c r="BJ76" s="104"/>
      <c r="BK76" s="104"/>
      <c r="CA76" s="104">
        <v>1</v>
      </c>
      <c r="CB76" s="104">
        <v>7</v>
      </c>
      <c r="CZ76" s="61">
        <v>2</v>
      </c>
    </row>
    <row r="77" spans="1:104" x14ac:dyDescent="0.2">
      <c r="A77" s="95">
        <v>48</v>
      </c>
      <c r="B77" s="96" t="s">
        <v>362</v>
      </c>
      <c r="C77" s="97" t="s">
        <v>363</v>
      </c>
      <c r="D77" s="98" t="s">
        <v>237</v>
      </c>
      <c r="E77" s="99">
        <v>4</v>
      </c>
      <c r="F77" s="100"/>
      <c r="G77" s="101">
        <f>E77*F77</f>
        <v>0</v>
      </c>
      <c r="H77" s="102">
        <v>0</v>
      </c>
      <c r="I77" s="103">
        <f>E77*H77</f>
        <v>0</v>
      </c>
      <c r="J77" s="102">
        <v>0</v>
      </c>
      <c r="K77" s="103">
        <f>E77*J77</f>
        <v>0</v>
      </c>
      <c r="O77" s="94"/>
      <c r="Z77" s="104"/>
      <c r="AA77" s="104">
        <v>1</v>
      </c>
      <c r="AB77" s="104">
        <v>7</v>
      </c>
      <c r="AC77" s="104">
        <v>7</v>
      </c>
      <c r="AD77" s="104"/>
      <c r="AE77" s="104"/>
      <c r="AF77" s="104"/>
      <c r="AG77" s="104"/>
      <c r="AH77" s="104"/>
      <c r="AI77" s="104"/>
      <c r="AJ77" s="104"/>
      <c r="AK77" s="104"/>
      <c r="AL77" s="104"/>
      <c r="AM77" s="104"/>
      <c r="AN77" s="104"/>
      <c r="AO77" s="104"/>
      <c r="AP77" s="104"/>
      <c r="AQ77" s="104"/>
      <c r="AR77" s="104"/>
      <c r="AS77" s="104"/>
      <c r="AT77" s="104"/>
      <c r="AU77" s="104"/>
      <c r="AV77" s="104"/>
      <c r="AW77" s="104"/>
      <c r="AX77" s="104"/>
      <c r="AY77" s="104"/>
      <c r="AZ77" s="104"/>
      <c r="BA77" s="104"/>
      <c r="BB77" s="104"/>
      <c r="BC77" s="104"/>
      <c r="BD77" s="104"/>
      <c r="BE77" s="104"/>
      <c r="BF77" s="104"/>
      <c r="BG77" s="104"/>
      <c r="BH77" s="104"/>
      <c r="BI77" s="104"/>
      <c r="BJ77" s="104"/>
      <c r="BK77" s="104"/>
      <c r="CA77" s="104">
        <v>1</v>
      </c>
      <c r="CB77" s="104">
        <v>7</v>
      </c>
      <c r="CZ77" s="61">
        <v>2</v>
      </c>
    </row>
    <row r="78" spans="1:104" x14ac:dyDescent="0.2">
      <c r="A78" s="95">
        <v>49</v>
      </c>
      <c r="B78" s="96" t="s">
        <v>364</v>
      </c>
      <c r="C78" s="97" t="s">
        <v>143</v>
      </c>
      <c r="D78" s="98" t="s">
        <v>286</v>
      </c>
      <c r="E78" s="99">
        <v>10</v>
      </c>
      <c r="F78" s="100"/>
      <c r="G78" s="101">
        <f>E78*F78</f>
        <v>0</v>
      </c>
      <c r="H78" s="102">
        <v>0</v>
      </c>
      <c r="I78" s="103">
        <f>E78*H78</f>
        <v>0</v>
      </c>
      <c r="J78" s="102">
        <v>0</v>
      </c>
      <c r="K78" s="103">
        <f>E78*J78</f>
        <v>0</v>
      </c>
      <c r="O78" s="94"/>
      <c r="Z78" s="104"/>
      <c r="AA78" s="104">
        <v>1</v>
      </c>
      <c r="AB78" s="104">
        <v>7</v>
      </c>
      <c r="AC78" s="104">
        <v>7</v>
      </c>
      <c r="AD78" s="104"/>
      <c r="AE78" s="104"/>
      <c r="AF78" s="104"/>
      <c r="AG78" s="104"/>
      <c r="AH78" s="104"/>
      <c r="AI78" s="104"/>
      <c r="AJ78" s="104"/>
      <c r="AK78" s="104"/>
      <c r="AL78" s="104"/>
      <c r="AM78" s="104"/>
      <c r="AN78" s="104"/>
      <c r="AO78" s="104"/>
      <c r="AP78" s="104"/>
      <c r="AQ78" s="104"/>
      <c r="AR78" s="104"/>
      <c r="AS78" s="104"/>
      <c r="AT78" s="104"/>
      <c r="AU78" s="104"/>
      <c r="AV78" s="104"/>
      <c r="AW78" s="104"/>
      <c r="AX78" s="104"/>
      <c r="AY78" s="104"/>
      <c r="AZ78" s="104"/>
      <c r="BA78" s="104"/>
      <c r="BB78" s="104"/>
      <c r="BC78" s="104"/>
      <c r="BD78" s="104"/>
      <c r="BE78" s="104"/>
      <c r="BF78" s="104"/>
      <c r="BG78" s="104"/>
      <c r="BH78" s="104"/>
      <c r="BI78" s="104"/>
      <c r="BJ78" s="104"/>
      <c r="BK78" s="104"/>
      <c r="CA78" s="104">
        <v>1</v>
      </c>
      <c r="CB78" s="104">
        <v>7</v>
      </c>
      <c r="CZ78" s="61">
        <v>2</v>
      </c>
    </row>
    <row r="79" spans="1:104" x14ac:dyDescent="0.2">
      <c r="A79" s="114" t="s">
        <v>30</v>
      </c>
      <c r="B79" s="115" t="s">
        <v>332</v>
      </c>
      <c r="C79" s="116" t="s">
        <v>333</v>
      </c>
      <c r="D79" s="117"/>
      <c r="E79" s="118"/>
      <c r="F79" s="118"/>
      <c r="G79" s="119">
        <f>SUM(G54:G78)</f>
        <v>0</v>
      </c>
      <c r="H79" s="120"/>
      <c r="I79" s="121">
        <f>SUM(I54:I78)</f>
        <v>0</v>
      </c>
      <c r="J79" s="122"/>
      <c r="K79" s="121">
        <f>SUM(K54:K78)</f>
        <v>0</v>
      </c>
      <c r="O79" s="94"/>
      <c r="X79" s="123">
        <f>K79</f>
        <v>0</v>
      </c>
      <c r="Y79" s="123">
        <f>I79</f>
        <v>0</v>
      </c>
      <c r="Z79" s="124">
        <f>G79</f>
        <v>0</v>
      </c>
      <c r="AA79" s="104"/>
      <c r="AB79" s="104"/>
      <c r="AC79" s="104"/>
      <c r="AD79" s="104"/>
      <c r="AE79" s="104"/>
      <c r="AF79" s="104"/>
      <c r="AG79" s="104"/>
      <c r="AH79" s="104"/>
      <c r="AI79" s="104"/>
      <c r="AJ79" s="104"/>
      <c r="AK79" s="104"/>
      <c r="AL79" s="104"/>
      <c r="AM79" s="104"/>
      <c r="AN79" s="104"/>
      <c r="AO79" s="104"/>
      <c r="AP79" s="104"/>
      <c r="AQ79" s="104"/>
      <c r="AR79" s="104"/>
      <c r="AS79" s="104"/>
      <c r="AT79" s="104"/>
      <c r="AU79" s="104"/>
      <c r="AV79" s="104"/>
      <c r="AW79" s="104"/>
      <c r="AX79" s="104"/>
      <c r="AY79" s="104"/>
      <c r="AZ79" s="104"/>
      <c r="BA79" s="125"/>
      <c r="BB79" s="125"/>
      <c r="BC79" s="125"/>
      <c r="BD79" s="125"/>
      <c r="BE79" s="125"/>
      <c r="BF79" s="125"/>
      <c r="BG79" s="104"/>
      <c r="BH79" s="104"/>
      <c r="BI79" s="104"/>
      <c r="BJ79" s="104"/>
      <c r="BK79" s="104"/>
    </row>
    <row r="80" spans="1:104" ht="14.25" customHeight="1" x14ac:dyDescent="0.2">
      <c r="A80" s="86" t="s">
        <v>27</v>
      </c>
      <c r="B80" s="87" t="s">
        <v>365</v>
      </c>
      <c r="C80" s="88" t="s">
        <v>366</v>
      </c>
      <c r="D80" s="89"/>
      <c r="E80" s="90"/>
      <c r="F80" s="90"/>
      <c r="G80" s="91"/>
      <c r="H80" s="92"/>
      <c r="I80" s="93"/>
      <c r="J80" s="92"/>
      <c r="K80" s="93"/>
      <c r="O80" s="94"/>
    </row>
    <row r="81" spans="1:104" ht="22.5" x14ac:dyDescent="0.2">
      <c r="A81" s="95">
        <v>50</v>
      </c>
      <c r="B81" s="96" t="s">
        <v>367</v>
      </c>
      <c r="C81" s="97" t="s">
        <v>368</v>
      </c>
      <c r="D81" s="98" t="s">
        <v>237</v>
      </c>
      <c r="E81" s="99">
        <v>4</v>
      </c>
      <c r="F81" s="100"/>
      <c r="G81" s="101">
        <f>E81*F81</f>
        <v>0</v>
      </c>
      <c r="H81" s="102">
        <v>0</v>
      </c>
      <c r="I81" s="103">
        <f>E81*H81</f>
        <v>0</v>
      </c>
      <c r="J81" s="102">
        <v>0</v>
      </c>
      <c r="K81" s="103">
        <f>E81*J81</f>
        <v>0</v>
      </c>
      <c r="O81" s="94"/>
      <c r="Z81" s="104"/>
      <c r="AA81" s="104">
        <v>1</v>
      </c>
      <c r="AB81" s="104">
        <v>7</v>
      </c>
      <c r="AC81" s="104">
        <v>7</v>
      </c>
      <c r="AD81" s="104"/>
      <c r="AE81" s="104"/>
      <c r="AF81" s="104"/>
      <c r="AG81" s="104"/>
      <c r="AH81" s="104"/>
      <c r="AI81" s="104"/>
      <c r="AJ81" s="104"/>
      <c r="AK81" s="104"/>
      <c r="AL81" s="104"/>
      <c r="AM81" s="104"/>
      <c r="AN81" s="104"/>
      <c r="AO81" s="104"/>
      <c r="AP81" s="104"/>
      <c r="AQ81" s="104"/>
      <c r="AR81" s="104"/>
      <c r="AS81" s="104"/>
      <c r="AT81" s="104"/>
      <c r="AU81" s="104"/>
      <c r="AV81" s="104"/>
      <c r="AW81" s="104"/>
      <c r="AX81" s="104"/>
      <c r="AY81" s="104"/>
      <c r="AZ81" s="104"/>
      <c r="BA81" s="104"/>
      <c r="BB81" s="104"/>
      <c r="BC81" s="104"/>
      <c r="BD81" s="104"/>
      <c r="BE81" s="104"/>
      <c r="BF81" s="104"/>
      <c r="BG81" s="104"/>
      <c r="BH81" s="104"/>
      <c r="BI81" s="104"/>
      <c r="BJ81" s="104"/>
      <c r="BK81" s="104"/>
      <c r="CA81" s="104">
        <v>1</v>
      </c>
      <c r="CB81" s="104">
        <v>7</v>
      </c>
      <c r="CZ81" s="61">
        <v>2</v>
      </c>
    </row>
    <row r="82" spans="1:104" ht="22.5" x14ac:dyDescent="0.2">
      <c r="A82" s="95">
        <v>51</v>
      </c>
      <c r="B82" s="96" t="s">
        <v>369</v>
      </c>
      <c r="C82" s="97" t="s">
        <v>370</v>
      </c>
      <c r="D82" s="98" t="s">
        <v>56</v>
      </c>
      <c r="E82" s="99">
        <v>10</v>
      </c>
      <c r="F82" s="100"/>
      <c r="G82" s="101">
        <f>E82*F82</f>
        <v>0</v>
      </c>
      <c r="H82" s="102">
        <v>0</v>
      </c>
      <c r="I82" s="103">
        <f>E82*H82</f>
        <v>0</v>
      </c>
      <c r="J82" s="102">
        <v>0</v>
      </c>
      <c r="K82" s="103">
        <f>E82*J82</f>
        <v>0</v>
      </c>
      <c r="O82" s="94"/>
      <c r="Z82" s="104"/>
      <c r="AA82" s="104">
        <v>1</v>
      </c>
      <c r="AB82" s="104">
        <v>7</v>
      </c>
      <c r="AC82" s="104">
        <v>7</v>
      </c>
      <c r="AD82" s="104"/>
      <c r="AE82" s="104"/>
      <c r="AF82" s="104"/>
      <c r="AG82" s="104"/>
      <c r="AH82" s="104"/>
      <c r="AI82" s="104"/>
      <c r="AJ82" s="104"/>
      <c r="AK82" s="104"/>
      <c r="AL82" s="104"/>
      <c r="AM82" s="104"/>
      <c r="AN82" s="104"/>
      <c r="AO82" s="104"/>
      <c r="AP82" s="104"/>
      <c r="AQ82" s="104"/>
      <c r="AR82" s="104"/>
      <c r="AS82" s="104"/>
      <c r="AT82" s="104"/>
      <c r="AU82" s="104"/>
      <c r="AV82" s="104"/>
      <c r="AW82" s="104"/>
      <c r="AX82" s="104"/>
      <c r="AY82" s="104"/>
      <c r="AZ82" s="104"/>
      <c r="BA82" s="104"/>
      <c r="BB82" s="104"/>
      <c r="BC82" s="104"/>
      <c r="BD82" s="104"/>
      <c r="BE82" s="104"/>
      <c r="BF82" s="104"/>
      <c r="BG82" s="104"/>
      <c r="BH82" s="104"/>
      <c r="BI82" s="104"/>
      <c r="BJ82" s="104"/>
      <c r="BK82" s="104"/>
      <c r="CA82" s="104">
        <v>1</v>
      </c>
      <c r="CB82" s="104">
        <v>7</v>
      </c>
      <c r="CZ82" s="61">
        <v>2</v>
      </c>
    </row>
    <row r="83" spans="1:104" ht="22.5" x14ac:dyDescent="0.2">
      <c r="A83" s="95">
        <v>52</v>
      </c>
      <c r="B83" s="96" t="s">
        <v>371</v>
      </c>
      <c r="C83" s="97" t="s">
        <v>372</v>
      </c>
      <c r="D83" s="98" t="s">
        <v>237</v>
      </c>
      <c r="E83" s="99">
        <v>4</v>
      </c>
      <c r="F83" s="100"/>
      <c r="G83" s="101">
        <f>E83*F83</f>
        <v>0</v>
      </c>
      <c r="H83" s="102">
        <v>0</v>
      </c>
      <c r="I83" s="103">
        <f>E83*H83</f>
        <v>0</v>
      </c>
      <c r="J83" s="102">
        <v>0</v>
      </c>
      <c r="K83" s="103">
        <f>E83*J83</f>
        <v>0</v>
      </c>
      <c r="O83" s="94"/>
      <c r="Z83" s="104"/>
      <c r="AA83" s="104">
        <v>1</v>
      </c>
      <c r="AB83" s="104">
        <v>7</v>
      </c>
      <c r="AC83" s="104">
        <v>7</v>
      </c>
      <c r="AD83" s="104"/>
      <c r="AE83" s="104"/>
      <c r="AF83" s="104"/>
      <c r="AG83" s="104"/>
      <c r="AH83" s="104"/>
      <c r="AI83" s="104"/>
      <c r="AJ83" s="104"/>
      <c r="AK83" s="104"/>
      <c r="AL83" s="104"/>
      <c r="AM83" s="104"/>
      <c r="AN83" s="104"/>
      <c r="AO83" s="104"/>
      <c r="AP83" s="104"/>
      <c r="AQ83" s="104"/>
      <c r="AR83" s="104"/>
      <c r="AS83" s="104"/>
      <c r="AT83" s="104"/>
      <c r="AU83" s="104"/>
      <c r="AV83" s="104"/>
      <c r="AW83" s="104"/>
      <c r="AX83" s="104"/>
      <c r="AY83" s="104"/>
      <c r="AZ83" s="104"/>
      <c r="BA83" s="104"/>
      <c r="BB83" s="104"/>
      <c r="BC83" s="104"/>
      <c r="BD83" s="104"/>
      <c r="BE83" s="104"/>
      <c r="BF83" s="104"/>
      <c r="BG83" s="104"/>
      <c r="BH83" s="104"/>
      <c r="BI83" s="104"/>
      <c r="BJ83" s="104"/>
      <c r="BK83" s="104"/>
      <c r="CA83" s="104">
        <v>1</v>
      </c>
      <c r="CB83" s="104">
        <v>7</v>
      </c>
      <c r="CZ83" s="61">
        <v>2</v>
      </c>
    </row>
    <row r="84" spans="1:104" x14ac:dyDescent="0.2">
      <c r="A84" s="95">
        <v>53</v>
      </c>
      <c r="B84" s="96" t="s">
        <v>373</v>
      </c>
      <c r="C84" s="97" t="s">
        <v>374</v>
      </c>
      <c r="D84" s="98" t="s">
        <v>56</v>
      </c>
      <c r="E84" s="99">
        <v>10</v>
      </c>
      <c r="F84" s="100"/>
      <c r="G84" s="101">
        <f>E84*F84</f>
        <v>0</v>
      </c>
      <c r="H84" s="102">
        <v>0</v>
      </c>
      <c r="I84" s="103">
        <f>E84*H84</f>
        <v>0</v>
      </c>
      <c r="J84" s="102">
        <v>0</v>
      </c>
      <c r="K84" s="103">
        <f>E84*J84</f>
        <v>0</v>
      </c>
      <c r="O84" s="94"/>
      <c r="Z84" s="104"/>
      <c r="AA84" s="104">
        <v>1</v>
      </c>
      <c r="AB84" s="104">
        <v>7</v>
      </c>
      <c r="AC84" s="104">
        <v>7</v>
      </c>
      <c r="AD84" s="104"/>
      <c r="AE84" s="104"/>
      <c r="AF84" s="104"/>
      <c r="AG84" s="104"/>
      <c r="AH84" s="104"/>
      <c r="AI84" s="104"/>
      <c r="AJ84" s="104"/>
      <c r="AK84" s="104"/>
      <c r="AL84" s="104"/>
      <c r="AM84" s="104"/>
      <c r="AN84" s="104"/>
      <c r="AO84" s="104"/>
      <c r="AP84" s="104"/>
      <c r="AQ84" s="104"/>
      <c r="AR84" s="104"/>
      <c r="AS84" s="104"/>
      <c r="AT84" s="104"/>
      <c r="AU84" s="104"/>
      <c r="AV84" s="104"/>
      <c r="AW84" s="104"/>
      <c r="AX84" s="104"/>
      <c r="AY84" s="104"/>
      <c r="AZ84" s="104"/>
      <c r="BA84" s="104"/>
      <c r="BB84" s="104"/>
      <c r="BC84" s="104"/>
      <c r="BD84" s="104"/>
      <c r="BE84" s="104"/>
      <c r="BF84" s="104"/>
      <c r="BG84" s="104"/>
      <c r="BH84" s="104"/>
      <c r="BI84" s="104"/>
      <c r="BJ84" s="104"/>
      <c r="BK84" s="104"/>
      <c r="CA84" s="104">
        <v>1</v>
      </c>
      <c r="CB84" s="104">
        <v>7</v>
      </c>
      <c r="CZ84" s="61">
        <v>2</v>
      </c>
    </row>
    <row r="85" spans="1:104" ht="22.5" x14ac:dyDescent="0.2">
      <c r="A85" s="95">
        <v>54</v>
      </c>
      <c r="B85" s="96" t="s">
        <v>375</v>
      </c>
      <c r="C85" s="97" t="s">
        <v>376</v>
      </c>
      <c r="D85" s="98" t="s">
        <v>56</v>
      </c>
      <c r="E85" s="99">
        <v>10</v>
      </c>
      <c r="F85" s="100"/>
      <c r="G85" s="101">
        <f>E85*F85</f>
        <v>0</v>
      </c>
      <c r="H85" s="102">
        <v>0</v>
      </c>
      <c r="I85" s="103">
        <f>E85*H85</f>
        <v>0</v>
      </c>
      <c r="J85" s="102">
        <v>0</v>
      </c>
      <c r="K85" s="103">
        <f>E85*J85</f>
        <v>0</v>
      </c>
      <c r="O85" s="94"/>
      <c r="Z85" s="104"/>
      <c r="AA85" s="104">
        <v>1</v>
      </c>
      <c r="AB85" s="104">
        <v>7</v>
      </c>
      <c r="AC85" s="104">
        <v>7</v>
      </c>
      <c r="AD85" s="104"/>
      <c r="AE85" s="104"/>
      <c r="AF85" s="104"/>
      <c r="AG85" s="104"/>
      <c r="AH85" s="104"/>
      <c r="AI85" s="104"/>
      <c r="AJ85" s="104"/>
      <c r="AK85" s="104"/>
      <c r="AL85" s="104"/>
      <c r="AM85" s="104"/>
      <c r="AN85" s="104"/>
      <c r="AO85" s="104"/>
      <c r="AP85" s="104"/>
      <c r="AQ85" s="104"/>
      <c r="AR85" s="104"/>
      <c r="AS85" s="104"/>
      <c r="AT85" s="104"/>
      <c r="AU85" s="104"/>
      <c r="AV85" s="104"/>
      <c r="AW85" s="104"/>
      <c r="AX85" s="104"/>
      <c r="AY85" s="104"/>
      <c r="AZ85" s="104"/>
      <c r="BA85" s="104"/>
      <c r="BB85" s="104"/>
      <c r="BC85" s="104"/>
      <c r="BD85" s="104"/>
      <c r="BE85" s="104"/>
      <c r="BF85" s="104"/>
      <c r="BG85" s="104"/>
      <c r="BH85" s="104"/>
      <c r="BI85" s="104"/>
      <c r="BJ85" s="104"/>
      <c r="BK85" s="104"/>
      <c r="CA85" s="104">
        <v>1</v>
      </c>
      <c r="CB85" s="104">
        <v>7</v>
      </c>
      <c r="CZ85" s="61">
        <v>2</v>
      </c>
    </row>
    <row r="86" spans="1:104" x14ac:dyDescent="0.2">
      <c r="A86" s="105"/>
      <c r="B86" s="106"/>
      <c r="C86" s="175" t="s">
        <v>377</v>
      </c>
      <c r="D86" s="176"/>
      <c r="E86" s="176"/>
      <c r="F86" s="176"/>
      <c r="G86" s="177"/>
      <c r="I86" s="107"/>
      <c r="K86" s="107"/>
      <c r="L86" s="108" t="s">
        <v>377</v>
      </c>
      <c r="O86" s="94"/>
      <c r="Z86" s="104"/>
      <c r="AA86" s="104"/>
      <c r="AB86" s="104"/>
      <c r="AC86" s="104"/>
      <c r="AD86" s="104"/>
      <c r="AE86" s="104"/>
      <c r="AF86" s="104"/>
      <c r="AG86" s="104"/>
      <c r="AH86" s="104"/>
      <c r="AI86" s="104"/>
      <c r="AJ86" s="104"/>
      <c r="AK86" s="104"/>
      <c r="AL86" s="104"/>
      <c r="AM86" s="104"/>
      <c r="AN86" s="104"/>
      <c r="AO86" s="104"/>
      <c r="AP86" s="104"/>
      <c r="AQ86" s="104"/>
      <c r="AR86" s="104"/>
      <c r="AS86" s="104"/>
      <c r="AT86" s="104"/>
      <c r="AU86" s="104"/>
      <c r="AV86" s="104"/>
      <c r="AW86" s="104"/>
      <c r="AX86" s="104"/>
      <c r="AY86" s="104"/>
      <c r="AZ86" s="104"/>
      <c r="BA86" s="104"/>
      <c r="BB86" s="104"/>
      <c r="BC86" s="104"/>
      <c r="BD86" s="104"/>
      <c r="BE86" s="104"/>
      <c r="BF86" s="104"/>
      <c r="BG86" s="104"/>
      <c r="BH86" s="104"/>
      <c r="BI86" s="104"/>
      <c r="BJ86" s="104"/>
      <c r="BK86" s="104"/>
    </row>
    <row r="87" spans="1:104" x14ac:dyDescent="0.2">
      <c r="A87" s="95">
        <v>55</v>
      </c>
      <c r="B87" s="96" t="s">
        <v>378</v>
      </c>
      <c r="C87" s="97" t="s">
        <v>379</v>
      </c>
      <c r="D87" s="98" t="s">
        <v>56</v>
      </c>
      <c r="E87" s="99">
        <v>10</v>
      </c>
      <c r="F87" s="100"/>
      <c r="G87" s="101">
        <f>E87*F87</f>
        <v>0</v>
      </c>
      <c r="H87" s="102">
        <v>0</v>
      </c>
      <c r="I87" s="103">
        <f>E87*H87</f>
        <v>0</v>
      </c>
      <c r="J87" s="102">
        <v>0</v>
      </c>
      <c r="K87" s="103">
        <f>E87*J87</f>
        <v>0</v>
      </c>
      <c r="O87" s="94"/>
      <c r="Z87" s="104"/>
      <c r="AA87" s="104">
        <v>1</v>
      </c>
      <c r="AB87" s="104">
        <v>7</v>
      </c>
      <c r="AC87" s="104">
        <v>7</v>
      </c>
      <c r="AD87" s="104"/>
      <c r="AE87" s="104"/>
      <c r="AF87" s="104"/>
      <c r="AG87" s="104"/>
      <c r="AH87" s="104"/>
      <c r="AI87" s="104"/>
      <c r="AJ87" s="104"/>
      <c r="AK87" s="104"/>
      <c r="AL87" s="104"/>
      <c r="AM87" s="104"/>
      <c r="AN87" s="104"/>
      <c r="AO87" s="104"/>
      <c r="AP87" s="104"/>
      <c r="AQ87" s="104"/>
      <c r="AR87" s="104"/>
      <c r="AS87" s="104"/>
      <c r="AT87" s="104"/>
      <c r="AU87" s="104"/>
      <c r="AV87" s="104"/>
      <c r="AW87" s="104"/>
      <c r="AX87" s="104"/>
      <c r="AY87" s="104"/>
      <c r="AZ87" s="104"/>
      <c r="BA87" s="104"/>
      <c r="BB87" s="104"/>
      <c r="BC87" s="104"/>
      <c r="BD87" s="104"/>
      <c r="BE87" s="104"/>
      <c r="BF87" s="104"/>
      <c r="BG87" s="104"/>
      <c r="BH87" s="104"/>
      <c r="BI87" s="104"/>
      <c r="BJ87" s="104"/>
      <c r="BK87" s="104"/>
      <c r="CA87" s="104">
        <v>1</v>
      </c>
      <c r="CB87" s="104">
        <v>7</v>
      </c>
      <c r="CZ87" s="61">
        <v>2</v>
      </c>
    </row>
    <row r="88" spans="1:104" ht="22.5" x14ac:dyDescent="0.2">
      <c r="A88" s="95">
        <v>56</v>
      </c>
      <c r="B88" s="96" t="s">
        <v>380</v>
      </c>
      <c r="C88" s="97" t="s">
        <v>381</v>
      </c>
      <c r="D88" s="98" t="s">
        <v>237</v>
      </c>
      <c r="E88" s="99">
        <v>2</v>
      </c>
      <c r="F88" s="100"/>
      <c r="G88" s="101">
        <f>E88*F88</f>
        <v>0</v>
      </c>
      <c r="H88" s="102">
        <v>0</v>
      </c>
      <c r="I88" s="103">
        <f>E88*H88</f>
        <v>0</v>
      </c>
      <c r="J88" s="102">
        <v>0</v>
      </c>
      <c r="K88" s="103">
        <f>E88*J88</f>
        <v>0</v>
      </c>
      <c r="O88" s="94"/>
      <c r="Z88" s="104"/>
      <c r="AA88" s="104">
        <v>1</v>
      </c>
      <c r="AB88" s="104">
        <v>7</v>
      </c>
      <c r="AC88" s="104">
        <v>7</v>
      </c>
      <c r="AD88" s="104"/>
      <c r="AE88" s="104"/>
      <c r="AF88" s="104"/>
      <c r="AG88" s="104"/>
      <c r="AH88" s="104"/>
      <c r="AI88" s="104"/>
      <c r="AJ88" s="104"/>
      <c r="AK88" s="104"/>
      <c r="AL88" s="104"/>
      <c r="AM88" s="104"/>
      <c r="AN88" s="104"/>
      <c r="AO88" s="104"/>
      <c r="AP88" s="104"/>
      <c r="AQ88" s="104"/>
      <c r="AR88" s="104"/>
      <c r="AS88" s="104"/>
      <c r="AT88" s="104"/>
      <c r="AU88" s="104"/>
      <c r="AV88" s="104"/>
      <c r="AW88" s="104"/>
      <c r="AX88" s="104"/>
      <c r="AY88" s="104"/>
      <c r="AZ88" s="104"/>
      <c r="BA88" s="104"/>
      <c r="BB88" s="104"/>
      <c r="BC88" s="104"/>
      <c r="BD88" s="104"/>
      <c r="BE88" s="104"/>
      <c r="BF88" s="104"/>
      <c r="BG88" s="104"/>
      <c r="BH88" s="104"/>
      <c r="BI88" s="104"/>
      <c r="BJ88" s="104"/>
      <c r="BK88" s="104"/>
      <c r="CA88" s="104">
        <v>1</v>
      </c>
      <c r="CB88" s="104">
        <v>7</v>
      </c>
      <c r="CZ88" s="61">
        <v>2</v>
      </c>
    </row>
    <row r="89" spans="1:104" x14ac:dyDescent="0.2">
      <c r="A89" s="105"/>
      <c r="B89" s="106"/>
      <c r="C89" s="175" t="s">
        <v>382</v>
      </c>
      <c r="D89" s="176"/>
      <c r="E89" s="176"/>
      <c r="F89" s="176"/>
      <c r="G89" s="177"/>
      <c r="I89" s="107"/>
      <c r="K89" s="107"/>
      <c r="L89" s="108" t="s">
        <v>382</v>
      </c>
      <c r="O89" s="94"/>
      <c r="Z89" s="104"/>
      <c r="AA89" s="104"/>
      <c r="AB89" s="104"/>
      <c r="AC89" s="104"/>
      <c r="AD89" s="104"/>
      <c r="AE89" s="104"/>
      <c r="AF89" s="104"/>
      <c r="AG89" s="104"/>
      <c r="AH89" s="104"/>
      <c r="AI89" s="104"/>
      <c r="AJ89" s="104"/>
      <c r="AK89" s="104"/>
      <c r="AL89" s="104"/>
      <c r="AM89" s="104"/>
      <c r="AN89" s="104"/>
      <c r="AO89" s="104"/>
      <c r="AP89" s="104"/>
      <c r="AQ89" s="104"/>
      <c r="AR89" s="104"/>
      <c r="AS89" s="104"/>
      <c r="AT89" s="104"/>
      <c r="AU89" s="104"/>
      <c r="AV89" s="104"/>
      <c r="AW89" s="104"/>
      <c r="AX89" s="104"/>
      <c r="AY89" s="104"/>
      <c r="AZ89" s="104"/>
      <c r="BA89" s="104"/>
      <c r="BB89" s="104"/>
      <c r="BC89" s="104"/>
      <c r="BD89" s="104"/>
      <c r="BE89" s="104"/>
      <c r="BF89" s="104"/>
      <c r="BG89" s="104"/>
      <c r="BH89" s="104"/>
      <c r="BI89" s="104"/>
      <c r="BJ89" s="104"/>
      <c r="BK89" s="104"/>
    </row>
    <row r="90" spans="1:104" x14ac:dyDescent="0.2">
      <c r="A90" s="95">
        <v>57</v>
      </c>
      <c r="B90" s="96" t="s">
        <v>383</v>
      </c>
      <c r="C90" s="97" t="s">
        <v>384</v>
      </c>
      <c r="D90" s="98" t="s">
        <v>237</v>
      </c>
      <c r="E90" s="99">
        <v>2</v>
      </c>
      <c r="F90" s="100"/>
      <c r="G90" s="101">
        <f>E90*F90</f>
        <v>0</v>
      </c>
      <c r="H90" s="102">
        <v>0</v>
      </c>
      <c r="I90" s="103">
        <f>E90*H90</f>
        <v>0</v>
      </c>
      <c r="J90" s="102">
        <v>0</v>
      </c>
      <c r="K90" s="103">
        <f>E90*J90</f>
        <v>0</v>
      </c>
      <c r="O90" s="94"/>
      <c r="Z90" s="104"/>
      <c r="AA90" s="104">
        <v>1</v>
      </c>
      <c r="AB90" s="104">
        <v>7</v>
      </c>
      <c r="AC90" s="104">
        <v>7</v>
      </c>
      <c r="AD90" s="104"/>
      <c r="AE90" s="104"/>
      <c r="AF90" s="104"/>
      <c r="AG90" s="104"/>
      <c r="AH90" s="104"/>
      <c r="AI90" s="104"/>
      <c r="AJ90" s="104"/>
      <c r="AK90" s="104"/>
      <c r="AL90" s="104"/>
      <c r="AM90" s="104"/>
      <c r="AN90" s="104"/>
      <c r="AO90" s="104"/>
      <c r="AP90" s="104"/>
      <c r="AQ90" s="104"/>
      <c r="AR90" s="104"/>
      <c r="AS90" s="104"/>
      <c r="AT90" s="104"/>
      <c r="AU90" s="104"/>
      <c r="AV90" s="104"/>
      <c r="AW90" s="104"/>
      <c r="AX90" s="104"/>
      <c r="AY90" s="104"/>
      <c r="AZ90" s="104"/>
      <c r="BA90" s="104"/>
      <c r="BB90" s="104"/>
      <c r="BC90" s="104"/>
      <c r="BD90" s="104"/>
      <c r="BE90" s="104"/>
      <c r="BF90" s="104"/>
      <c r="BG90" s="104"/>
      <c r="BH90" s="104"/>
      <c r="BI90" s="104"/>
      <c r="BJ90" s="104"/>
      <c r="BK90" s="104"/>
      <c r="CA90" s="104">
        <v>1</v>
      </c>
      <c r="CB90" s="104">
        <v>7</v>
      </c>
      <c r="CZ90" s="61">
        <v>2</v>
      </c>
    </row>
    <row r="91" spans="1:104" ht="22.5" x14ac:dyDescent="0.2">
      <c r="A91" s="95">
        <v>58</v>
      </c>
      <c r="B91" s="96" t="s">
        <v>385</v>
      </c>
      <c r="C91" s="97" t="s">
        <v>386</v>
      </c>
      <c r="D91" s="98" t="s">
        <v>237</v>
      </c>
      <c r="E91" s="99">
        <v>2</v>
      </c>
      <c r="F91" s="100"/>
      <c r="G91" s="101">
        <f>E91*F91</f>
        <v>0</v>
      </c>
      <c r="H91" s="102">
        <v>0</v>
      </c>
      <c r="I91" s="103">
        <f>E91*H91</f>
        <v>0</v>
      </c>
      <c r="J91" s="102">
        <v>0</v>
      </c>
      <c r="K91" s="103">
        <f>E91*J91</f>
        <v>0</v>
      </c>
      <c r="O91" s="94"/>
      <c r="Z91" s="104"/>
      <c r="AA91" s="104">
        <v>1</v>
      </c>
      <c r="AB91" s="104">
        <v>7</v>
      </c>
      <c r="AC91" s="104">
        <v>7</v>
      </c>
      <c r="AD91" s="104"/>
      <c r="AE91" s="104"/>
      <c r="AF91" s="104"/>
      <c r="AG91" s="104"/>
      <c r="AH91" s="104"/>
      <c r="AI91" s="104"/>
      <c r="AJ91" s="104"/>
      <c r="AK91" s="104"/>
      <c r="AL91" s="104"/>
      <c r="AM91" s="104"/>
      <c r="AN91" s="104"/>
      <c r="AO91" s="104"/>
      <c r="AP91" s="104"/>
      <c r="AQ91" s="104"/>
      <c r="AR91" s="104"/>
      <c r="AS91" s="104"/>
      <c r="AT91" s="104"/>
      <c r="AU91" s="104"/>
      <c r="AV91" s="104"/>
      <c r="AW91" s="104"/>
      <c r="AX91" s="104"/>
      <c r="AY91" s="104"/>
      <c r="AZ91" s="104"/>
      <c r="BA91" s="104"/>
      <c r="BB91" s="104"/>
      <c r="BC91" s="104"/>
      <c r="BD91" s="104"/>
      <c r="BE91" s="104"/>
      <c r="BF91" s="104"/>
      <c r="BG91" s="104"/>
      <c r="BH91" s="104"/>
      <c r="BI91" s="104"/>
      <c r="BJ91" s="104"/>
      <c r="BK91" s="104"/>
      <c r="CA91" s="104">
        <v>1</v>
      </c>
      <c r="CB91" s="104">
        <v>7</v>
      </c>
      <c r="CZ91" s="61">
        <v>2</v>
      </c>
    </row>
    <row r="92" spans="1:104" ht="22.5" x14ac:dyDescent="0.2">
      <c r="A92" s="95">
        <v>59</v>
      </c>
      <c r="B92" s="96" t="s">
        <v>387</v>
      </c>
      <c r="C92" s="97" t="s">
        <v>388</v>
      </c>
      <c r="D92" s="98" t="s">
        <v>237</v>
      </c>
      <c r="E92" s="99">
        <v>2</v>
      </c>
      <c r="F92" s="100"/>
      <c r="G92" s="101">
        <f>E92*F92</f>
        <v>0</v>
      </c>
      <c r="H92" s="102">
        <v>0</v>
      </c>
      <c r="I92" s="103">
        <f>E92*H92</f>
        <v>0</v>
      </c>
      <c r="J92" s="102">
        <v>0</v>
      </c>
      <c r="K92" s="103">
        <f>E92*J92</f>
        <v>0</v>
      </c>
      <c r="O92" s="94"/>
      <c r="Z92" s="104"/>
      <c r="AA92" s="104">
        <v>1</v>
      </c>
      <c r="AB92" s="104">
        <v>7</v>
      </c>
      <c r="AC92" s="104">
        <v>7</v>
      </c>
      <c r="AD92" s="104"/>
      <c r="AE92" s="104"/>
      <c r="AF92" s="104"/>
      <c r="AG92" s="104"/>
      <c r="AH92" s="104"/>
      <c r="AI92" s="104"/>
      <c r="AJ92" s="104"/>
      <c r="AK92" s="104"/>
      <c r="AL92" s="104"/>
      <c r="AM92" s="104"/>
      <c r="AN92" s="104"/>
      <c r="AO92" s="104"/>
      <c r="AP92" s="104"/>
      <c r="AQ92" s="104"/>
      <c r="AR92" s="104"/>
      <c r="AS92" s="104"/>
      <c r="AT92" s="104"/>
      <c r="AU92" s="104"/>
      <c r="AV92" s="104"/>
      <c r="AW92" s="104"/>
      <c r="AX92" s="104"/>
      <c r="AY92" s="104"/>
      <c r="AZ92" s="104"/>
      <c r="BA92" s="104"/>
      <c r="BB92" s="104"/>
      <c r="BC92" s="104"/>
      <c r="BD92" s="104"/>
      <c r="BE92" s="104"/>
      <c r="BF92" s="104"/>
      <c r="BG92" s="104"/>
      <c r="BH92" s="104"/>
      <c r="BI92" s="104"/>
      <c r="BJ92" s="104"/>
      <c r="BK92" s="104"/>
      <c r="CA92" s="104">
        <v>1</v>
      </c>
      <c r="CB92" s="104">
        <v>7</v>
      </c>
      <c r="CZ92" s="61">
        <v>2</v>
      </c>
    </row>
    <row r="93" spans="1:104" ht="22.5" x14ac:dyDescent="0.2">
      <c r="A93" s="95">
        <v>60</v>
      </c>
      <c r="B93" s="96" t="s">
        <v>389</v>
      </c>
      <c r="C93" s="97" t="s">
        <v>390</v>
      </c>
      <c r="D93" s="98" t="s">
        <v>340</v>
      </c>
      <c r="E93" s="99">
        <v>1</v>
      </c>
      <c r="F93" s="100"/>
      <c r="G93" s="101">
        <f>E93*F93</f>
        <v>0</v>
      </c>
      <c r="H93" s="102">
        <v>0</v>
      </c>
      <c r="I93" s="103">
        <f>E93*H93</f>
        <v>0</v>
      </c>
      <c r="J93" s="102">
        <v>0</v>
      </c>
      <c r="K93" s="103">
        <f>E93*J93</f>
        <v>0</v>
      </c>
      <c r="O93" s="94"/>
      <c r="Z93" s="104"/>
      <c r="AA93" s="104">
        <v>1</v>
      </c>
      <c r="AB93" s="104">
        <v>7</v>
      </c>
      <c r="AC93" s="104">
        <v>7</v>
      </c>
      <c r="AD93" s="104"/>
      <c r="AE93" s="104"/>
      <c r="AF93" s="104"/>
      <c r="AG93" s="104"/>
      <c r="AH93" s="104"/>
      <c r="AI93" s="104"/>
      <c r="AJ93" s="104"/>
      <c r="AK93" s="104"/>
      <c r="AL93" s="104"/>
      <c r="AM93" s="104"/>
      <c r="AN93" s="104"/>
      <c r="AO93" s="104"/>
      <c r="AP93" s="104"/>
      <c r="AQ93" s="104"/>
      <c r="AR93" s="104"/>
      <c r="AS93" s="104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4"/>
      <c r="BE93" s="104"/>
      <c r="BF93" s="104"/>
      <c r="BG93" s="104"/>
      <c r="BH93" s="104"/>
      <c r="BI93" s="104"/>
      <c r="BJ93" s="104"/>
      <c r="BK93" s="104"/>
      <c r="CA93" s="104">
        <v>1</v>
      </c>
      <c r="CB93" s="104">
        <v>7</v>
      </c>
      <c r="CZ93" s="61">
        <v>2</v>
      </c>
    </row>
    <row r="94" spans="1:104" x14ac:dyDescent="0.2">
      <c r="A94" s="114" t="s">
        <v>30</v>
      </c>
      <c r="B94" s="115" t="s">
        <v>365</v>
      </c>
      <c r="C94" s="116" t="s">
        <v>366</v>
      </c>
      <c r="D94" s="117"/>
      <c r="E94" s="118"/>
      <c r="F94" s="118"/>
      <c r="G94" s="119">
        <f>SUM(G80:G93)</f>
        <v>0</v>
      </c>
      <c r="H94" s="120"/>
      <c r="I94" s="121">
        <f>SUM(I80:I93)</f>
        <v>0</v>
      </c>
      <c r="J94" s="122"/>
      <c r="K94" s="121">
        <f>SUM(K80:K93)</f>
        <v>0</v>
      </c>
      <c r="O94" s="94"/>
      <c r="X94" s="123">
        <f>K94</f>
        <v>0</v>
      </c>
      <c r="Y94" s="123">
        <f>I94</f>
        <v>0</v>
      </c>
      <c r="Z94" s="124">
        <f>G94</f>
        <v>0</v>
      </c>
      <c r="AA94" s="104"/>
      <c r="AB94" s="104"/>
      <c r="AC94" s="104"/>
      <c r="AD94" s="104"/>
      <c r="AE94" s="104"/>
      <c r="AF94" s="104"/>
      <c r="AG94" s="104"/>
      <c r="AH94" s="104"/>
      <c r="AI94" s="104"/>
      <c r="AJ94" s="104"/>
      <c r="AK94" s="104"/>
      <c r="AL94" s="104"/>
      <c r="AM94" s="104"/>
      <c r="AN94" s="104"/>
      <c r="AO94" s="104"/>
      <c r="AP94" s="104"/>
      <c r="AQ94" s="104"/>
      <c r="AR94" s="104"/>
      <c r="AS94" s="104"/>
      <c r="AT94" s="104"/>
      <c r="AU94" s="104"/>
      <c r="AV94" s="104"/>
      <c r="AW94" s="104"/>
      <c r="AX94" s="104"/>
      <c r="AY94" s="104"/>
      <c r="AZ94" s="104"/>
      <c r="BA94" s="125"/>
      <c r="BB94" s="125"/>
      <c r="BC94" s="125"/>
      <c r="BD94" s="125"/>
      <c r="BE94" s="125"/>
      <c r="BF94" s="125"/>
      <c r="BG94" s="104"/>
      <c r="BH94" s="104"/>
      <c r="BI94" s="104"/>
      <c r="BJ94" s="104"/>
      <c r="BK94" s="104"/>
    </row>
    <row r="95" spans="1:104" ht="14.25" customHeight="1" x14ac:dyDescent="0.2">
      <c r="A95" s="86" t="s">
        <v>27</v>
      </c>
      <c r="B95" s="87" t="s">
        <v>391</v>
      </c>
      <c r="C95" s="88" t="s">
        <v>392</v>
      </c>
      <c r="D95" s="89"/>
      <c r="E95" s="90"/>
      <c r="F95" s="90"/>
      <c r="G95" s="91"/>
      <c r="H95" s="92"/>
      <c r="I95" s="93"/>
      <c r="J95" s="92"/>
      <c r="K95" s="93"/>
      <c r="O95" s="94"/>
    </row>
    <row r="96" spans="1:104" ht="22.5" x14ac:dyDescent="0.2">
      <c r="A96" s="95">
        <v>61</v>
      </c>
      <c r="B96" s="96" t="s">
        <v>393</v>
      </c>
      <c r="C96" s="97" t="s">
        <v>394</v>
      </c>
      <c r="D96" s="98" t="s">
        <v>395</v>
      </c>
      <c r="E96" s="99">
        <v>1</v>
      </c>
      <c r="F96" s="100"/>
      <c r="G96" s="101">
        <f>E96*F96</f>
        <v>0</v>
      </c>
      <c r="H96" s="102">
        <v>0</v>
      </c>
      <c r="I96" s="103">
        <f>E96*H96</f>
        <v>0</v>
      </c>
      <c r="J96" s="102">
        <v>0</v>
      </c>
      <c r="K96" s="103">
        <f>E96*J96</f>
        <v>0</v>
      </c>
      <c r="O96" s="94"/>
      <c r="Z96" s="104"/>
      <c r="AA96" s="104">
        <v>1</v>
      </c>
      <c r="AB96" s="104">
        <v>7</v>
      </c>
      <c r="AC96" s="104">
        <v>7</v>
      </c>
      <c r="AD96" s="104"/>
      <c r="AE96" s="104"/>
      <c r="AF96" s="104"/>
      <c r="AG96" s="104"/>
      <c r="AH96" s="104"/>
      <c r="AI96" s="104"/>
      <c r="AJ96" s="104"/>
      <c r="AK96" s="104"/>
      <c r="AL96" s="104"/>
      <c r="AM96" s="104"/>
      <c r="AN96" s="104"/>
      <c r="AO96" s="104"/>
      <c r="AP96" s="104"/>
      <c r="AQ96" s="104"/>
      <c r="AR96" s="104"/>
      <c r="AS96" s="104"/>
      <c r="AT96" s="104"/>
      <c r="AU96" s="104"/>
      <c r="AV96" s="104"/>
      <c r="AW96" s="104"/>
      <c r="AX96" s="104"/>
      <c r="AY96" s="104"/>
      <c r="AZ96" s="104"/>
      <c r="BA96" s="104"/>
      <c r="BB96" s="104"/>
      <c r="BC96" s="104"/>
      <c r="BD96" s="104"/>
      <c r="BE96" s="104"/>
      <c r="BF96" s="104"/>
      <c r="BG96" s="104"/>
      <c r="BH96" s="104"/>
      <c r="BI96" s="104"/>
      <c r="BJ96" s="104"/>
      <c r="BK96" s="104"/>
      <c r="CA96" s="104">
        <v>1</v>
      </c>
      <c r="CB96" s="104">
        <v>7</v>
      </c>
      <c r="CZ96" s="61">
        <v>2</v>
      </c>
    </row>
    <row r="97" spans="1:104" ht="45" x14ac:dyDescent="0.2">
      <c r="A97" s="105"/>
      <c r="B97" s="106"/>
      <c r="C97" s="175" t="s">
        <v>396</v>
      </c>
      <c r="D97" s="176"/>
      <c r="E97" s="176"/>
      <c r="F97" s="176"/>
      <c r="G97" s="177"/>
      <c r="I97" s="107"/>
      <c r="K97" s="107"/>
      <c r="L97" s="108" t="s">
        <v>396</v>
      </c>
      <c r="O97" s="94"/>
      <c r="Z97" s="104"/>
      <c r="AA97" s="104"/>
      <c r="AB97" s="104"/>
      <c r="AC97" s="104"/>
      <c r="AD97" s="104"/>
      <c r="AE97" s="104"/>
      <c r="AF97" s="104"/>
      <c r="AG97" s="104"/>
      <c r="AH97" s="104"/>
      <c r="AI97" s="104"/>
      <c r="AJ97" s="104"/>
      <c r="AK97" s="104"/>
      <c r="AL97" s="104"/>
      <c r="AM97" s="104"/>
      <c r="AN97" s="104"/>
      <c r="AO97" s="104"/>
      <c r="AP97" s="104"/>
      <c r="AQ97" s="104"/>
      <c r="AR97" s="104"/>
      <c r="AS97" s="104"/>
      <c r="AT97" s="104"/>
      <c r="AU97" s="104"/>
      <c r="AV97" s="104"/>
      <c r="AW97" s="104"/>
      <c r="AX97" s="104"/>
      <c r="AY97" s="104"/>
      <c r="AZ97" s="104"/>
      <c r="BA97" s="104"/>
      <c r="BB97" s="104"/>
      <c r="BC97" s="104"/>
      <c r="BD97" s="104"/>
      <c r="BE97" s="104"/>
      <c r="BF97" s="104"/>
      <c r="BG97" s="104"/>
      <c r="BH97" s="104"/>
      <c r="BI97" s="104"/>
      <c r="BJ97" s="104"/>
      <c r="BK97" s="104"/>
    </row>
    <row r="98" spans="1:104" x14ac:dyDescent="0.2">
      <c r="A98" s="114" t="s">
        <v>30</v>
      </c>
      <c r="B98" s="115" t="s">
        <v>391</v>
      </c>
      <c r="C98" s="116" t="s">
        <v>392</v>
      </c>
      <c r="D98" s="117"/>
      <c r="E98" s="118"/>
      <c r="F98" s="118"/>
      <c r="G98" s="119">
        <f>SUM(G95:G97)</f>
        <v>0</v>
      </c>
      <c r="H98" s="120"/>
      <c r="I98" s="121">
        <f>SUM(I95:I97)</f>
        <v>0</v>
      </c>
      <c r="J98" s="122"/>
      <c r="K98" s="121">
        <f>SUM(K95:K97)</f>
        <v>0</v>
      </c>
      <c r="O98" s="94"/>
      <c r="X98" s="123">
        <f>K98</f>
        <v>0</v>
      </c>
      <c r="Y98" s="123">
        <f>I98</f>
        <v>0</v>
      </c>
      <c r="Z98" s="124">
        <f>G98</f>
        <v>0</v>
      </c>
      <c r="AA98" s="104"/>
      <c r="AB98" s="104"/>
      <c r="AC98" s="104"/>
      <c r="AD98" s="104"/>
      <c r="AE98" s="104"/>
      <c r="AF98" s="104"/>
      <c r="AG98" s="104"/>
      <c r="AH98" s="104"/>
      <c r="AI98" s="104"/>
      <c r="AJ98" s="104"/>
      <c r="AK98" s="104"/>
      <c r="AL98" s="104"/>
      <c r="AM98" s="104"/>
      <c r="AN98" s="104"/>
      <c r="AO98" s="104"/>
      <c r="AP98" s="104"/>
      <c r="AQ98" s="104"/>
      <c r="AR98" s="104"/>
      <c r="AS98" s="104"/>
      <c r="AT98" s="104"/>
      <c r="AU98" s="104"/>
      <c r="AV98" s="104"/>
      <c r="AW98" s="104"/>
      <c r="AX98" s="104"/>
      <c r="AY98" s="104"/>
      <c r="AZ98" s="104"/>
      <c r="BA98" s="125"/>
      <c r="BB98" s="125"/>
      <c r="BC98" s="125"/>
      <c r="BD98" s="125"/>
      <c r="BE98" s="125"/>
      <c r="BF98" s="125"/>
      <c r="BG98" s="104"/>
      <c r="BH98" s="104"/>
      <c r="BI98" s="104"/>
      <c r="BJ98" s="104"/>
      <c r="BK98" s="104"/>
    </row>
    <row r="99" spans="1:104" ht="14.25" customHeight="1" x14ac:dyDescent="0.2">
      <c r="A99" s="86" t="s">
        <v>27</v>
      </c>
      <c r="B99" s="87" t="s">
        <v>142</v>
      </c>
      <c r="C99" s="88" t="s">
        <v>397</v>
      </c>
      <c r="D99" s="89"/>
      <c r="E99" s="90"/>
      <c r="F99" s="90"/>
      <c r="G99" s="91"/>
      <c r="H99" s="92"/>
      <c r="I99" s="93"/>
      <c r="J99" s="92"/>
      <c r="K99" s="93"/>
      <c r="O99" s="94"/>
    </row>
    <row r="100" spans="1:104" ht="22.5" x14ac:dyDescent="0.2">
      <c r="A100" s="95">
        <v>62</v>
      </c>
      <c r="B100" s="96" t="s">
        <v>398</v>
      </c>
      <c r="C100" s="97" t="s">
        <v>399</v>
      </c>
      <c r="D100" s="98" t="s">
        <v>286</v>
      </c>
      <c r="E100" s="99">
        <v>30</v>
      </c>
      <c r="F100" s="100"/>
      <c r="G100" s="101">
        <f>E100*F100</f>
        <v>0</v>
      </c>
      <c r="H100" s="102">
        <v>0</v>
      </c>
      <c r="I100" s="103">
        <f>E100*H100</f>
        <v>0</v>
      </c>
      <c r="J100" s="102">
        <v>0</v>
      </c>
      <c r="K100" s="103">
        <f>E100*J100</f>
        <v>0</v>
      </c>
      <c r="O100" s="94"/>
      <c r="Z100" s="104"/>
      <c r="AA100" s="104">
        <v>1</v>
      </c>
      <c r="AB100" s="104">
        <v>1</v>
      </c>
      <c r="AC100" s="104">
        <v>1</v>
      </c>
      <c r="AD100" s="104"/>
      <c r="AE100" s="104"/>
      <c r="AF100" s="104"/>
      <c r="AG100" s="104"/>
      <c r="AH100" s="104"/>
      <c r="AI100" s="104"/>
      <c r="AJ100" s="104"/>
      <c r="AK100" s="104"/>
      <c r="AL100" s="104"/>
      <c r="AM100" s="104"/>
      <c r="AN100" s="104"/>
      <c r="AO100" s="104"/>
      <c r="AP100" s="104"/>
      <c r="AQ100" s="104"/>
      <c r="AR100" s="104"/>
      <c r="AS100" s="104"/>
      <c r="AT100" s="104"/>
      <c r="AU100" s="104"/>
      <c r="AV100" s="104"/>
      <c r="AW100" s="104"/>
      <c r="AX100" s="104"/>
      <c r="AY100" s="104"/>
      <c r="AZ100" s="104"/>
      <c r="BA100" s="104"/>
      <c r="BB100" s="104"/>
      <c r="BC100" s="104"/>
      <c r="BD100" s="104"/>
      <c r="BE100" s="104"/>
      <c r="BF100" s="104"/>
      <c r="BG100" s="104"/>
      <c r="BH100" s="104"/>
      <c r="BI100" s="104"/>
      <c r="BJ100" s="104"/>
      <c r="BK100" s="104"/>
      <c r="CA100" s="104">
        <v>1</v>
      </c>
      <c r="CB100" s="104">
        <v>1</v>
      </c>
      <c r="CZ100" s="61">
        <v>1</v>
      </c>
    </row>
    <row r="101" spans="1:104" x14ac:dyDescent="0.2">
      <c r="A101" s="105"/>
      <c r="B101" s="106"/>
      <c r="C101" s="175" t="s">
        <v>400</v>
      </c>
      <c r="D101" s="176"/>
      <c r="E101" s="176"/>
      <c r="F101" s="176"/>
      <c r="G101" s="177"/>
      <c r="I101" s="107"/>
      <c r="K101" s="107"/>
      <c r="L101" s="108" t="s">
        <v>400</v>
      </c>
      <c r="O101" s="94"/>
      <c r="Z101" s="104"/>
      <c r="AA101" s="104"/>
      <c r="AB101" s="104"/>
      <c r="AC101" s="104"/>
      <c r="AD101" s="104"/>
      <c r="AE101" s="104"/>
      <c r="AF101" s="104"/>
      <c r="AG101" s="104"/>
      <c r="AH101" s="104"/>
      <c r="AI101" s="104"/>
      <c r="AJ101" s="104"/>
      <c r="AK101" s="104"/>
      <c r="AL101" s="104"/>
      <c r="AM101" s="104"/>
      <c r="AN101" s="104"/>
      <c r="AO101" s="104"/>
      <c r="AP101" s="104"/>
      <c r="AQ101" s="104"/>
      <c r="AR101" s="104"/>
      <c r="AS101" s="104"/>
      <c r="AT101" s="104"/>
      <c r="AU101" s="104"/>
      <c r="AV101" s="104"/>
      <c r="AW101" s="104"/>
      <c r="AX101" s="104"/>
      <c r="AY101" s="104"/>
      <c r="AZ101" s="104"/>
      <c r="BA101" s="104"/>
      <c r="BB101" s="104"/>
      <c r="BC101" s="104"/>
      <c r="BD101" s="104"/>
      <c r="BE101" s="104"/>
      <c r="BF101" s="104"/>
      <c r="BG101" s="104"/>
      <c r="BH101" s="104"/>
      <c r="BI101" s="104"/>
      <c r="BJ101" s="104"/>
      <c r="BK101" s="104"/>
    </row>
    <row r="102" spans="1:104" x14ac:dyDescent="0.2">
      <c r="A102" s="95">
        <v>63</v>
      </c>
      <c r="B102" s="96" t="s">
        <v>401</v>
      </c>
      <c r="C102" s="97" t="s">
        <v>402</v>
      </c>
      <c r="D102" s="98" t="s">
        <v>286</v>
      </c>
      <c r="E102" s="99">
        <v>10</v>
      </c>
      <c r="F102" s="100"/>
      <c r="G102" s="101">
        <f>E102*F102</f>
        <v>0</v>
      </c>
      <c r="H102" s="102">
        <v>0</v>
      </c>
      <c r="I102" s="103">
        <f>E102*H102</f>
        <v>0</v>
      </c>
      <c r="J102" s="102">
        <v>0</v>
      </c>
      <c r="K102" s="103">
        <f>E102*J102</f>
        <v>0</v>
      </c>
      <c r="O102" s="94"/>
      <c r="Z102" s="104"/>
      <c r="AA102" s="104">
        <v>1</v>
      </c>
      <c r="AB102" s="104">
        <v>1</v>
      </c>
      <c r="AC102" s="104">
        <v>1</v>
      </c>
      <c r="AD102" s="104"/>
      <c r="AE102" s="104"/>
      <c r="AF102" s="104"/>
      <c r="AG102" s="104"/>
      <c r="AH102" s="104"/>
      <c r="AI102" s="104"/>
      <c r="AJ102" s="104"/>
      <c r="AK102" s="104"/>
      <c r="AL102" s="104"/>
      <c r="AM102" s="104"/>
      <c r="AN102" s="104"/>
      <c r="AO102" s="104"/>
      <c r="AP102" s="104"/>
      <c r="AQ102" s="104"/>
      <c r="AR102" s="104"/>
      <c r="AS102" s="104"/>
      <c r="AT102" s="104"/>
      <c r="AU102" s="104"/>
      <c r="AV102" s="104"/>
      <c r="AW102" s="104"/>
      <c r="AX102" s="104"/>
      <c r="AY102" s="104"/>
      <c r="AZ102" s="104"/>
      <c r="BA102" s="104"/>
      <c r="BB102" s="104"/>
      <c r="BC102" s="104"/>
      <c r="BD102" s="104"/>
      <c r="BE102" s="104"/>
      <c r="BF102" s="104"/>
      <c r="BG102" s="104"/>
      <c r="BH102" s="104"/>
      <c r="BI102" s="104"/>
      <c r="BJ102" s="104"/>
      <c r="BK102" s="104"/>
      <c r="CA102" s="104">
        <v>1</v>
      </c>
      <c r="CB102" s="104">
        <v>1</v>
      </c>
      <c r="CZ102" s="61">
        <v>1</v>
      </c>
    </row>
    <row r="103" spans="1:104" x14ac:dyDescent="0.2">
      <c r="A103" s="95">
        <v>64</v>
      </c>
      <c r="B103" s="96" t="s">
        <v>403</v>
      </c>
      <c r="C103" s="97" t="s">
        <v>404</v>
      </c>
      <c r="D103" s="98" t="s">
        <v>286</v>
      </c>
      <c r="E103" s="99">
        <v>3</v>
      </c>
      <c r="F103" s="100"/>
      <c r="G103" s="101">
        <f>E103*F103</f>
        <v>0</v>
      </c>
      <c r="H103" s="102">
        <v>0</v>
      </c>
      <c r="I103" s="103">
        <f>E103*H103</f>
        <v>0</v>
      </c>
      <c r="J103" s="102">
        <v>0</v>
      </c>
      <c r="K103" s="103">
        <f>E103*J103</f>
        <v>0</v>
      </c>
      <c r="O103" s="94"/>
      <c r="Z103" s="104"/>
      <c r="AA103" s="104">
        <v>1</v>
      </c>
      <c r="AB103" s="104">
        <v>1</v>
      </c>
      <c r="AC103" s="104">
        <v>1</v>
      </c>
      <c r="AD103" s="104"/>
      <c r="AE103" s="104"/>
      <c r="AF103" s="104"/>
      <c r="AG103" s="104"/>
      <c r="AH103" s="104"/>
      <c r="AI103" s="104"/>
      <c r="AJ103" s="104"/>
      <c r="AK103" s="104"/>
      <c r="AL103" s="104"/>
      <c r="AM103" s="104"/>
      <c r="AN103" s="104"/>
      <c r="AO103" s="104"/>
      <c r="AP103" s="104"/>
      <c r="AQ103" s="104"/>
      <c r="AR103" s="104"/>
      <c r="AS103" s="104"/>
      <c r="AT103" s="104"/>
      <c r="AU103" s="104"/>
      <c r="AV103" s="104"/>
      <c r="AW103" s="104"/>
      <c r="AX103" s="104"/>
      <c r="AY103" s="104"/>
      <c r="AZ103" s="104"/>
      <c r="BA103" s="104"/>
      <c r="BB103" s="104"/>
      <c r="BC103" s="104"/>
      <c r="BD103" s="104"/>
      <c r="BE103" s="104"/>
      <c r="BF103" s="104"/>
      <c r="BG103" s="104"/>
      <c r="BH103" s="104"/>
      <c r="BI103" s="104"/>
      <c r="BJ103" s="104"/>
      <c r="BK103" s="104"/>
      <c r="CA103" s="104">
        <v>1</v>
      </c>
      <c r="CB103" s="104">
        <v>1</v>
      </c>
      <c r="CZ103" s="61">
        <v>1</v>
      </c>
    </row>
    <row r="104" spans="1:104" x14ac:dyDescent="0.2">
      <c r="A104" s="114" t="s">
        <v>30</v>
      </c>
      <c r="B104" s="115" t="s">
        <v>142</v>
      </c>
      <c r="C104" s="116" t="s">
        <v>397</v>
      </c>
      <c r="D104" s="117"/>
      <c r="E104" s="118"/>
      <c r="F104" s="118"/>
      <c r="G104" s="119">
        <f>SUM(G99:G103)</f>
        <v>0</v>
      </c>
      <c r="H104" s="120"/>
      <c r="I104" s="121">
        <f>SUM(I99:I103)</f>
        <v>0</v>
      </c>
      <c r="J104" s="122"/>
      <c r="K104" s="121">
        <f>SUM(K99:K103)</f>
        <v>0</v>
      </c>
      <c r="O104" s="94"/>
      <c r="X104" s="123">
        <f>K104</f>
        <v>0</v>
      </c>
      <c r="Y104" s="123">
        <f>I104</f>
        <v>0</v>
      </c>
      <c r="Z104" s="124">
        <f>G104</f>
        <v>0</v>
      </c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4"/>
      <c r="AN104" s="104"/>
      <c r="AO104" s="104"/>
      <c r="AP104" s="104"/>
      <c r="AQ104" s="104"/>
      <c r="AR104" s="104"/>
      <c r="AS104" s="104"/>
      <c r="AT104" s="104"/>
      <c r="AU104" s="104"/>
      <c r="AV104" s="104"/>
      <c r="AW104" s="104"/>
      <c r="AX104" s="104"/>
      <c r="AY104" s="104"/>
      <c r="AZ104" s="104"/>
      <c r="BA104" s="125"/>
      <c r="BB104" s="125"/>
      <c r="BC104" s="125"/>
      <c r="BD104" s="125"/>
      <c r="BE104" s="125"/>
      <c r="BF104" s="125"/>
      <c r="BG104" s="104"/>
      <c r="BH104" s="104"/>
      <c r="BI104" s="104"/>
      <c r="BJ104" s="104"/>
      <c r="BK104" s="104"/>
    </row>
    <row r="105" spans="1:104" x14ac:dyDescent="0.2">
      <c r="A105" s="126" t="s">
        <v>31</v>
      </c>
      <c r="B105" s="127" t="s">
        <v>32</v>
      </c>
      <c r="C105" s="128"/>
      <c r="D105" s="129"/>
      <c r="E105" s="130"/>
      <c r="F105" s="130"/>
      <c r="G105" s="131">
        <f>SUM(Z7:Z105)</f>
        <v>0</v>
      </c>
      <c r="H105" s="132"/>
      <c r="I105" s="133">
        <f>SUM(Y7:Y105)</f>
        <v>0</v>
      </c>
      <c r="J105" s="132"/>
      <c r="K105" s="133">
        <f>SUM(X7:X105)</f>
        <v>0</v>
      </c>
      <c r="O105" s="94"/>
      <c r="BA105" s="134"/>
      <c r="BB105" s="134"/>
      <c r="BC105" s="134"/>
      <c r="BD105" s="134"/>
      <c r="BE105" s="134"/>
      <c r="BF105" s="134"/>
    </row>
    <row r="106" spans="1:104" x14ac:dyDescent="0.2">
      <c r="E106" s="61"/>
    </row>
    <row r="107" spans="1:104" x14ac:dyDescent="0.2">
      <c r="E107" s="61"/>
    </row>
    <row r="108" spans="1:104" x14ac:dyDescent="0.2">
      <c r="E108" s="61"/>
    </row>
    <row r="109" spans="1:104" x14ac:dyDescent="0.2">
      <c r="E109" s="61"/>
    </row>
    <row r="110" spans="1:104" x14ac:dyDescent="0.2">
      <c r="E110" s="61"/>
    </row>
    <row r="111" spans="1:104" x14ac:dyDescent="0.2">
      <c r="E111" s="61"/>
    </row>
    <row r="112" spans="1:104" x14ac:dyDescent="0.2">
      <c r="E112" s="61"/>
    </row>
    <row r="113" spans="5:5" x14ac:dyDescent="0.2">
      <c r="E113" s="61"/>
    </row>
    <row r="114" spans="5:5" x14ac:dyDescent="0.2">
      <c r="E114" s="61"/>
    </row>
    <row r="115" spans="5:5" x14ac:dyDescent="0.2">
      <c r="E115" s="61"/>
    </row>
    <row r="116" spans="5:5" x14ac:dyDescent="0.2">
      <c r="E116" s="61"/>
    </row>
    <row r="117" spans="5:5" x14ac:dyDescent="0.2">
      <c r="E117" s="61"/>
    </row>
    <row r="118" spans="5:5" x14ac:dyDescent="0.2">
      <c r="E118" s="61"/>
    </row>
    <row r="119" spans="5:5" x14ac:dyDescent="0.2">
      <c r="E119" s="61"/>
    </row>
    <row r="120" spans="5:5" x14ac:dyDescent="0.2">
      <c r="E120" s="61"/>
    </row>
    <row r="121" spans="5:5" x14ac:dyDescent="0.2">
      <c r="E121" s="61"/>
    </row>
    <row r="122" spans="5:5" x14ac:dyDescent="0.2">
      <c r="E122" s="61"/>
    </row>
    <row r="123" spans="5:5" x14ac:dyDescent="0.2">
      <c r="E123" s="61"/>
    </row>
    <row r="124" spans="5:5" x14ac:dyDescent="0.2">
      <c r="E124" s="61"/>
    </row>
    <row r="125" spans="5:5" x14ac:dyDescent="0.2">
      <c r="E125" s="61"/>
    </row>
    <row r="126" spans="5:5" x14ac:dyDescent="0.2">
      <c r="E126" s="61"/>
    </row>
    <row r="127" spans="5:5" x14ac:dyDescent="0.2">
      <c r="E127" s="61"/>
    </row>
    <row r="128" spans="5:5" x14ac:dyDescent="0.2">
      <c r="E128" s="61"/>
    </row>
    <row r="129" spans="5:5" x14ac:dyDescent="0.2">
      <c r="E129" s="61"/>
    </row>
    <row r="130" spans="5:5" x14ac:dyDescent="0.2">
      <c r="E130" s="61"/>
    </row>
    <row r="131" spans="5:5" x14ac:dyDescent="0.2">
      <c r="E131" s="61"/>
    </row>
    <row r="132" spans="5:5" x14ac:dyDescent="0.2">
      <c r="E132" s="61"/>
    </row>
    <row r="133" spans="5:5" x14ac:dyDescent="0.2">
      <c r="E133" s="61"/>
    </row>
    <row r="134" spans="5:5" x14ac:dyDescent="0.2">
      <c r="E134" s="61"/>
    </row>
    <row r="135" spans="5:5" x14ac:dyDescent="0.2">
      <c r="E135" s="61"/>
    </row>
    <row r="136" spans="5:5" x14ac:dyDescent="0.2">
      <c r="E136" s="61"/>
    </row>
    <row r="137" spans="5:5" x14ac:dyDescent="0.2">
      <c r="E137" s="61"/>
    </row>
    <row r="138" spans="5:5" x14ac:dyDescent="0.2">
      <c r="E138" s="61"/>
    </row>
    <row r="139" spans="5:5" x14ac:dyDescent="0.2">
      <c r="E139" s="61"/>
    </row>
    <row r="140" spans="5:5" x14ac:dyDescent="0.2">
      <c r="E140" s="61"/>
    </row>
    <row r="141" spans="5:5" x14ac:dyDescent="0.2">
      <c r="E141" s="61"/>
    </row>
    <row r="142" spans="5:5" x14ac:dyDescent="0.2">
      <c r="E142" s="61"/>
    </row>
    <row r="143" spans="5:5" x14ac:dyDescent="0.2">
      <c r="E143" s="61"/>
    </row>
    <row r="144" spans="5:5" x14ac:dyDescent="0.2">
      <c r="E144" s="61"/>
    </row>
    <row r="145" spans="1:7" x14ac:dyDescent="0.2">
      <c r="E145" s="61"/>
    </row>
    <row r="146" spans="1:7" x14ac:dyDescent="0.2">
      <c r="E146" s="61"/>
    </row>
    <row r="147" spans="1:7" x14ac:dyDescent="0.2">
      <c r="E147" s="61"/>
    </row>
    <row r="148" spans="1:7" x14ac:dyDescent="0.2">
      <c r="E148" s="61"/>
    </row>
    <row r="149" spans="1:7" x14ac:dyDescent="0.2">
      <c r="E149" s="61"/>
    </row>
    <row r="150" spans="1:7" x14ac:dyDescent="0.2">
      <c r="E150" s="61"/>
    </row>
    <row r="151" spans="1:7" x14ac:dyDescent="0.2">
      <c r="E151" s="61"/>
    </row>
    <row r="152" spans="1:7" x14ac:dyDescent="0.2">
      <c r="E152" s="61"/>
    </row>
    <row r="153" spans="1:7" x14ac:dyDescent="0.2">
      <c r="E153" s="61"/>
    </row>
    <row r="154" spans="1:7" x14ac:dyDescent="0.2">
      <c r="E154" s="61"/>
    </row>
    <row r="155" spans="1:7" x14ac:dyDescent="0.2">
      <c r="E155" s="61"/>
    </row>
    <row r="156" spans="1:7" x14ac:dyDescent="0.2">
      <c r="E156" s="61"/>
    </row>
    <row r="157" spans="1:7" x14ac:dyDescent="0.2">
      <c r="A157" s="135"/>
      <c r="B157" s="135"/>
    </row>
    <row r="158" spans="1:7" x14ac:dyDescent="0.2">
      <c r="C158" s="136"/>
      <c r="D158" s="136"/>
      <c r="E158" s="137"/>
      <c r="F158" s="136"/>
      <c r="G158" s="138"/>
    </row>
    <row r="159" spans="1:7" x14ac:dyDescent="0.2">
      <c r="A159" s="135"/>
      <c r="B159" s="135"/>
    </row>
    <row r="1076" spans="1:7" x14ac:dyDescent="0.2">
      <c r="A1076" s="139"/>
      <c r="B1076" s="140"/>
      <c r="C1076" s="141" t="s">
        <v>33</v>
      </c>
      <c r="D1076" s="142"/>
      <c r="F1076" s="80"/>
      <c r="G1076" s="107">
        <v>100000</v>
      </c>
    </row>
    <row r="1077" spans="1:7" x14ac:dyDescent="0.2">
      <c r="A1077" s="139"/>
      <c r="B1077" s="140"/>
      <c r="C1077" s="141" t="s">
        <v>34</v>
      </c>
      <c r="D1077" s="142"/>
      <c r="F1077" s="80"/>
      <c r="G1077" s="107">
        <v>100000</v>
      </c>
    </row>
    <row r="1078" spans="1:7" x14ac:dyDescent="0.2">
      <c r="A1078" s="139"/>
      <c r="B1078" s="140"/>
      <c r="C1078" s="141" t="s">
        <v>35</v>
      </c>
      <c r="D1078" s="142"/>
      <c r="F1078" s="80"/>
      <c r="G1078" s="107">
        <v>100000</v>
      </c>
    </row>
    <row r="1079" spans="1:7" x14ac:dyDescent="0.2">
      <c r="A1079" s="139"/>
      <c r="B1079" s="140"/>
      <c r="C1079" s="141" t="s">
        <v>36</v>
      </c>
      <c r="D1079" s="142"/>
      <c r="F1079" s="80"/>
      <c r="G1079" s="107">
        <v>100000</v>
      </c>
    </row>
    <row r="1080" spans="1:7" x14ac:dyDescent="0.2">
      <c r="A1080" s="139"/>
      <c r="B1080" s="140"/>
      <c r="C1080" s="141" t="s">
        <v>37</v>
      </c>
      <c r="D1080" s="142"/>
      <c r="F1080" s="80"/>
      <c r="G1080" s="107">
        <v>100000</v>
      </c>
    </row>
    <row r="1081" spans="1:7" x14ac:dyDescent="0.2">
      <c r="A1081" s="139"/>
      <c r="B1081" s="140"/>
      <c r="C1081" s="141" t="s">
        <v>38</v>
      </c>
      <c r="D1081" s="142"/>
      <c r="F1081" s="80"/>
      <c r="G1081" s="107">
        <v>100000</v>
      </c>
    </row>
    <row r="1082" spans="1:7" x14ac:dyDescent="0.2">
      <c r="A1082" s="139"/>
      <c r="B1082" s="140"/>
      <c r="C1082" s="141" t="s">
        <v>39</v>
      </c>
      <c r="D1082" s="142"/>
      <c r="F1082" s="80"/>
      <c r="G1082" s="107">
        <v>100000</v>
      </c>
    </row>
  </sheetData>
  <mergeCells count="23">
    <mergeCell ref="C101:G101"/>
    <mergeCell ref="C97:G97"/>
    <mergeCell ref="C86:G86"/>
    <mergeCell ref="C89:G89"/>
    <mergeCell ref="C56:G56"/>
    <mergeCell ref="C58:G58"/>
    <mergeCell ref="C60:G60"/>
    <mergeCell ref="C62:G62"/>
    <mergeCell ref="C66:G66"/>
    <mergeCell ref="C68:G68"/>
    <mergeCell ref="A1:G1"/>
    <mergeCell ref="C9:G9"/>
    <mergeCell ref="C11:G11"/>
    <mergeCell ref="C13:G13"/>
    <mergeCell ref="C15:G15"/>
    <mergeCell ref="C17:G17"/>
    <mergeCell ref="C19:G19"/>
    <mergeCell ref="C24:G24"/>
    <mergeCell ref="C73:G73"/>
    <mergeCell ref="C32:G32"/>
    <mergeCell ref="C34:G34"/>
    <mergeCell ref="C36:G36"/>
    <mergeCell ref="C38:G38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CZ1023"/>
  <sheetViews>
    <sheetView showGridLines="0" showZeros="0" zoomScaleNormal="100" workbookViewId="0">
      <selection activeCell="L34" sqref="L34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471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406</v>
      </c>
      <c r="C7" s="88" t="s">
        <v>407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408</v>
      </c>
      <c r="C8" s="97" t="s">
        <v>409</v>
      </c>
      <c r="D8" s="98" t="s">
        <v>237</v>
      </c>
      <c r="E8" s="99">
        <v>1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x14ac:dyDescent="0.2">
      <c r="A9" s="95">
        <v>2</v>
      </c>
      <c r="B9" s="96" t="s">
        <v>410</v>
      </c>
      <c r="C9" s="97" t="s">
        <v>411</v>
      </c>
      <c r="D9" s="98" t="s">
        <v>237</v>
      </c>
      <c r="E9" s="99">
        <v>1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x14ac:dyDescent="0.2">
      <c r="A10" s="95">
        <v>3</v>
      </c>
      <c r="B10" s="96" t="s">
        <v>412</v>
      </c>
      <c r="C10" s="97" t="s">
        <v>413</v>
      </c>
      <c r="D10" s="98" t="s">
        <v>414</v>
      </c>
      <c r="E10" s="99">
        <v>1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114" t="s">
        <v>30</v>
      </c>
      <c r="B11" s="115" t="s">
        <v>406</v>
      </c>
      <c r="C11" s="116" t="s">
        <v>407</v>
      </c>
      <c r="D11" s="117"/>
      <c r="E11" s="118"/>
      <c r="F11" s="118"/>
      <c r="G11" s="119">
        <f>SUM(G7:G10)</f>
        <v>0</v>
      </c>
      <c r="H11" s="120"/>
      <c r="I11" s="121">
        <f>SUM(I7:I10)</f>
        <v>0</v>
      </c>
      <c r="J11" s="122"/>
      <c r="K11" s="121">
        <f>SUM(K7:K10)</f>
        <v>0</v>
      </c>
      <c r="O11" s="94"/>
      <c r="X11" s="123">
        <f>K11</f>
        <v>0</v>
      </c>
      <c r="Y11" s="123">
        <f>I11</f>
        <v>0</v>
      </c>
      <c r="Z11" s="124">
        <f>G11</f>
        <v>0</v>
      </c>
      <c r="AA11" s="104"/>
      <c r="AB11" s="104"/>
      <c r="AC11" s="104"/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25"/>
      <c r="BB11" s="125"/>
      <c r="BC11" s="125"/>
      <c r="BD11" s="125"/>
      <c r="BE11" s="125"/>
      <c r="BF11" s="125"/>
      <c r="BG11" s="104"/>
      <c r="BH11" s="104"/>
      <c r="BI11" s="104"/>
      <c r="BJ11" s="104"/>
      <c r="BK11" s="104"/>
    </row>
    <row r="12" spans="1:104" ht="14.25" customHeight="1" x14ac:dyDescent="0.2">
      <c r="A12" s="86" t="s">
        <v>27</v>
      </c>
      <c r="B12" s="87" t="s">
        <v>415</v>
      </c>
      <c r="C12" s="88" t="s">
        <v>416</v>
      </c>
      <c r="D12" s="89"/>
      <c r="E12" s="90"/>
      <c r="F12" s="90"/>
      <c r="G12" s="91"/>
      <c r="H12" s="92"/>
      <c r="I12" s="93"/>
      <c r="J12" s="92"/>
      <c r="K12" s="93"/>
      <c r="O12" s="94"/>
    </row>
    <row r="13" spans="1:104" x14ac:dyDescent="0.2">
      <c r="A13" s="95">
        <v>4</v>
      </c>
      <c r="B13" s="96" t="s">
        <v>417</v>
      </c>
      <c r="C13" s="97" t="s">
        <v>418</v>
      </c>
      <c r="D13" s="98" t="s">
        <v>237</v>
      </c>
      <c r="E13" s="99">
        <v>4</v>
      </c>
      <c r="F13" s="100"/>
      <c r="G13" s="101">
        <f>E13*F13</f>
        <v>0</v>
      </c>
      <c r="H13" s="102">
        <v>0</v>
      </c>
      <c r="I13" s="103">
        <f>E13*H13</f>
        <v>0</v>
      </c>
      <c r="J13" s="102">
        <v>0</v>
      </c>
      <c r="K13" s="103">
        <f>E13*J13</f>
        <v>0</v>
      </c>
      <c r="O13" s="94"/>
      <c r="Z13" s="104"/>
      <c r="AA13" s="104">
        <v>1</v>
      </c>
      <c r="AB13" s="104">
        <v>1</v>
      </c>
      <c r="AC13" s="104">
        <v>1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</v>
      </c>
      <c r="CB13" s="104">
        <v>1</v>
      </c>
      <c r="CZ13" s="61">
        <v>1</v>
      </c>
    </row>
    <row r="14" spans="1:104" x14ac:dyDescent="0.2">
      <c r="A14" s="95">
        <v>5</v>
      </c>
      <c r="B14" s="96" t="s">
        <v>419</v>
      </c>
      <c r="C14" s="97" t="s">
        <v>420</v>
      </c>
      <c r="D14" s="98" t="s">
        <v>237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421</v>
      </c>
      <c r="C15" s="97" t="s">
        <v>422</v>
      </c>
      <c r="D15" s="98" t="s">
        <v>237</v>
      </c>
      <c r="E15" s="99">
        <v>2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423</v>
      </c>
      <c r="C16" s="97" t="s">
        <v>424</v>
      </c>
      <c r="D16" s="98" t="s">
        <v>56</v>
      </c>
      <c r="E16" s="99">
        <v>5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104" x14ac:dyDescent="0.2">
      <c r="A17" s="114" t="s">
        <v>30</v>
      </c>
      <c r="B17" s="115" t="s">
        <v>415</v>
      </c>
      <c r="C17" s="116" t="s">
        <v>416</v>
      </c>
      <c r="D17" s="117"/>
      <c r="E17" s="118"/>
      <c r="F17" s="118"/>
      <c r="G17" s="119">
        <f>SUM(G12:G16)</f>
        <v>0</v>
      </c>
      <c r="H17" s="120"/>
      <c r="I17" s="121">
        <f>SUM(I12:I16)</f>
        <v>0</v>
      </c>
      <c r="J17" s="122"/>
      <c r="K17" s="121">
        <f>SUM(K12:K16)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104" ht="14.25" customHeight="1" x14ac:dyDescent="0.2">
      <c r="A18" s="86" t="s">
        <v>27</v>
      </c>
      <c r="B18" s="87" t="s">
        <v>425</v>
      </c>
      <c r="C18" s="88" t="s">
        <v>426</v>
      </c>
      <c r="D18" s="89"/>
      <c r="E18" s="90"/>
      <c r="F18" s="90"/>
      <c r="G18" s="91"/>
      <c r="H18" s="92"/>
      <c r="I18" s="93"/>
      <c r="J18" s="92"/>
      <c r="K18" s="93"/>
      <c r="O18" s="94"/>
    </row>
    <row r="19" spans="1:104" x14ac:dyDescent="0.2">
      <c r="A19" s="95">
        <v>8</v>
      </c>
      <c r="B19" s="96" t="s">
        <v>427</v>
      </c>
      <c r="C19" s="97" t="s">
        <v>428</v>
      </c>
      <c r="D19" s="98" t="s">
        <v>56</v>
      </c>
      <c r="E19" s="99">
        <v>3</v>
      </c>
      <c r="F19" s="100"/>
      <c r="G19" s="101">
        <f t="shared" ref="G19:G24" si="0">E19*F19</f>
        <v>0</v>
      </c>
      <c r="H19" s="102">
        <v>0</v>
      </c>
      <c r="I19" s="103">
        <f t="shared" ref="I19:I24" si="1">E19*H19</f>
        <v>0</v>
      </c>
      <c r="J19" s="102">
        <v>0</v>
      </c>
      <c r="K19" s="103">
        <f t="shared" ref="K19:K24" si="2">E19*J19</f>
        <v>0</v>
      </c>
      <c r="O19" s="94"/>
      <c r="Z19" s="104"/>
      <c r="AA19" s="104">
        <v>1</v>
      </c>
      <c r="AB19" s="104">
        <v>1</v>
      </c>
      <c r="AC19" s="104">
        <v>1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</v>
      </c>
      <c r="CB19" s="104">
        <v>1</v>
      </c>
      <c r="CZ19" s="61">
        <v>1</v>
      </c>
    </row>
    <row r="20" spans="1:104" x14ac:dyDescent="0.2">
      <c r="A20" s="95">
        <v>9</v>
      </c>
      <c r="B20" s="96" t="s">
        <v>429</v>
      </c>
      <c r="C20" s="97" t="s">
        <v>430</v>
      </c>
      <c r="D20" s="98" t="s">
        <v>56</v>
      </c>
      <c r="E20" s="99">
        <v>50</v>
      </c>
      <c r="F20" s="100"/>
      <c r="G20" s="101">
        <f t="shared" si="0"/>
        <v>0</v>
      </c>
      <c r="H20" s="102">
        <v>0</v>
      </c>
      <c r="I20" s="103">
        <f t="shared" si="1"/>
        <v>0</v>
      </c>
      <c r="J20" s="102">
        <v>0</v>
      </c>
      <c r="K20" s="103">
        <f t="shared" si="2"/>
        <v>0</v>
      </c>
      <c r="O20" s="94"/>
      <c r="Z20" s="104"/>
      <c r="AA20" s="104">
        <v>1</v>
      </c>
      <c r="AB20" s="104">
        <v>1</v>
      </c>
      <c r="AC20" s="104">
        <v>1</v>
      </c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CA20" s="104">
        <v>1</v>
      </c>
      <c r="CB20" s="104">
        <v>1</v>
      </c>
      <c r="CZ20" s="61">
        <v>1</v>
      </c>
    </row>
    <row r="21" spans="1:104" x14ac:dyDescent="0.2">
      <c r="A21" s="95">
        <v>10</v>
      </c>
      <c r="B21" s="96" t="s">
        <v>431</v>
      </c>
      <c r="C21" s="97" t="s">
        <v>432</v>
      </c>
      <c r="D21" s="98" t="s">
        <v>56</v>
      </c>
      <c r="E21" s="99">
        <v>40</v>
      </c>
      <c r="F21" s="100"/>
      <c r="G21" s="101">
        <f t="shared" si="0"/>
        <v>0</v>
      </c>
      <c r="H21" s="102">
        <v>0</v>
      </c>
      <c r="I21" s="103">
        <f t="shared" si="1"/>
        <v>0</v>
      </c>
      <c r="J21" s="102">
        <v>0</v>
      </c>
      <c r="K21" s="103">
        <f t="shared" si="2"/>
        <v>0</v>
      </c>
      <c r="O21" s="94"/>
      <c r="Z21" s="104"/>
      <c r="AA21" s="104">
        <v>1</v>
      </c>
      <c r="AB21" s="104">
        <v>1</v>
      </c>
      <c r="AC21" s="104">
        <v>1</v>
      </c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CA21" s="104">
        <v>1</v>
      </c>
      <c r="CB21" s="104">
        <v>1</v>
      </c>
      <c r="CZ21" s="61">
        <v>1</v>
      </c>
    </row>
    <row r="22" spans="1:104" x14ac:dyDescent="0.2">
      <c r="A22" s="95">
        <v>11</v>
      </c>
      <c r="B22" s="96" t="s">
        <v>433</v>
      </c>
      <c r="C22" s="97" t="s">
        <v>434</v>
      </c>
      <c r="D22" s="98" t="s">
        <v>56</v>
      </c>
      <c r="E22" s="99">
        <v>20</v>
      </c>
      <c r="F22" s="100"/>
      <c r="G22" s="101">
        <f t="shared" si="0"/>
        <v>0</v>
      </c>
      <c r="H22" s="102">
        <v>0</v>
      </c>
      <c r="I22" s="103">
        <f t="shared" si="1"/>
        <v>0</v>
      </c>
      <c r="J22" s="102">
        <v>0</v>
      </c>
      <c r="K22" s="103">
        <f t="shared" si="2"/>
        <v>0</v>
      </c>
      <c r="O22" s="94"/>
      <c r="Z22" s="104"/>
      <c r="AA22" s="104">
        <v>1</v>
      </c>
      <c r="AB22" s="104">
        <v>1</v>
      </c>
      <c r="AC22" s="104">
        <v>1</v>
      </c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CA22" s="104">
        <v>1</v>
      </c>
      <c r="CB22" s="104">
        <v>1</v>
      </c>
      <c r="CZ22" s="61">
        <v>1</v>
      </c>
    </row>
    <row r="23" spans="1:104" x14ac:dyDescent="0.2">
      <c r="A23" s="95">
        <v>12</v>
      </c>
      <c r="B23" s="96" t="s">
        <v>435</v>
      </c>
      <c r="C23" s="97" t="s">
        <v>436</v>
      </c>
      <c r="D23" s="98" t="s">
        <v>56</v>
      </c>
      <c r="E23" s="99">
        <v>20</v>
      </c>
      <c r="F23" s="100"/>
      <c r="G23" s="101">
        <f t="shared" si="0"/>
        <v>0</v>
      </c>
      <c r="H23" s="102">
        <v>0</v>
      </c>
      <c r="I23" s="103">
        <f t="shared" si="1"/>
        <v>0</v>
      </c>
      <c r="J23" s="102">
        <v>0</v>
      </c>
      <c r="K23" s="103">
        <f t="shared" si="2"/>
        <v>0</v>
      </c>
      <c r="O23" s="94"/>
      <c r="Z23" s="104"/>
      <c r="AA23" s="104">
        <v>1</v>
      </c>
      <c r="AB23" s="104">
        <v>1</v>
      </c>
      <c r="AC23" s="104">
        <v>1</v>
      </c>
      <c r="AD23" s="104"/>
      <c r="AE23" s="104"/>
      <c r="AF23" s="104"/>
      <c r="AG23" s="104"/>
      <c r="AH23" s="104"/>
      <c r="AI23" s="104"/>
      <c r="AJ23" s="104"/>
      <c r="AK23" s="104"/>
      <c r="AL23" s="104"/>
      <c r="AM23" s="104"/>
      <c r="AN23" s="104"/>
      <c r="AO23" s="104"/>
      <c r="AP23" s="104"/>
      <c r="AQ23" s="104"/>
      <c r="AR23" s="104"/>
      <c r="AS23" s="104"/>
      <c r="AT23" s="104"/>
      <c r="AU23" s="104"/>
      <c r="AV23" s="104"/>
      <c r="AW23" s="104"/>
      <c r="AX23" s="104"/>
      <c r="AY23" s="104"/>
      <c r="AZ23" s="104"/>
      <c r="BA23" s="104"/>
      <c r="BB23" s="104"/>
      <c r="BC23" s="104"/>
      <c r="BD23" s="104"/>
      <c r="BE23" s="104"/>
      <c r="BF23" s="104"/>
      <c r="BG23" s="104"/>
      <c r="BH23" s="104"/>
      <c r="BI23" s="104"/>
      <c r="BJ23" s="104"/>
      <c r="BK23" s="104"/>
      <c r="CA23" s="104">
        <v>1</v>
      </c>
      <c r="CB23" s="104">
        <v>1</v>
      </c>
      <c r="CZ23" s="61">
        <v>1</v>
      </c>
    </row>
    <row r="24" spans="1:104" x14ac:dyDescent="0.2">
      <c r="A24" s="95">
        <v>13</v>
      </c>
      <c r="B24" s="96" t="s">
        <v>437</v>
      </c>
      <c r="C24" s="97" t="s">
        <v>438</v>
      </c>
      <c r="D24" s="98" t="s">
        <v>237</v>
      </c>
      <c r="E24" s="99">
        <v>22</v>
      </c>
      <c r="F24" s="100"/>
      <c r="G24" s="101">
        <f t="shared" si="0"/>
        <v>0</v>
      </c>
      <c r="H24" s="102">
        <v>0</v>
      </c>
      <c r="I24" s="103">
        <f t="shared" si="1"/>
        <v>0</v>
      </c>
      <c r="J24" s="102">
        <v>0</v>
      </c>
      <c r="K24" s="103">
        <f t="shared" si="2"/>
        <v>0</v>
      </c>
      <c r="O24" s="94"/>
      <c r="Z24" s="104"/>
      <c r="AA24" s="104">
        <v>1</v>
      </c>
      <c r="AB24" s="104">
        <v>1</v>
      </c>
      <c r="AC24" s="104">
        <v>1</v>
      </c>
      <c r="AD24" s="104"/>
      <c r="AE24" s="104"/>
      <c r="AF24" s="104"/>
      <c r="AG24" s="104"/>
      <c r="AH24" s="104"/>
      <c r="AI24" s="104"/>
      <c r="AJ24" s="104"/>
      <c r="AK24" s="104"/>
      <c r="AL24" s="104"/>
      <c r="AM24" s="104"/>
      <c r="AN24" s="104"/>
      <c r="AO24" s="104"/>
      <c r="AP24" s="104"/>
      <c r="AQ24" s="104"/>
      <c r="AR24" s="104"/>
      <c r="AS24" s="104"/>
      <c r="AT24" s="104"/>
      <c r="AU24" s="104"/>
      <c r="AV24" s="104"/>
      <c r="AW24" s="104"/>
      <c r="AX24" s="104"/>
      <c r="AY24" s="104"/>
      <c r="AZ24" s="104"/>
      <c r="BA24" s="104"/>
      <c r="BB24" s="104"/>
      <c r="BC24" s="104"/>
      <c r="BD24" s="104"/>
      <c r="BE24" s="104"/>
      <c r="BF24" s="104"/>
      <c r="BG24" s="104"/>
      <c r="BH24" s="104"/>
      <c r="BI24" s="104"/>
      <c r="BJ24" s="104"/>
      <c r="BK24" s="104"/>
      <c r="CA24" s="104">
        <v>1</v>
      </c>
      <c r="CB24" s="104">
        <v>1</v>
      </c>
      <c r="CZ24" s="61">
        <v>1</v>
      </c>
    </row>
    <row r="25" spans="1:104" x14ac:dyDescent="0.2">
      <c r="A25" s="114" t="s">
        <v>30</v>
      </c>
      <c r="B25" s="115" t="s">
        <v>425</v>
      </c>
      <c r="C25" s="116" t="s">
        <v>426</v>
      </c>
      <c r="D25" s="117"/>
      <c r="E25" s="118"/>
      <c r="F25" s="118"/>
      <c r="G25" s="119">
        <f>SUM(G18:G24)</f>
        <v>0</v>
      </c>
      <c r="H25" s="120"/>
      <c r="I25" s="121">
        <f>SUM(I18:I24)</f>
        <v>0</v>
      </c>
      <c r="J25" s="122"/>
      <c r="K25" s="121">
        <f>SUM(K18:K24)</f>
        <v>0</v>
      </c>
      <c r="O25" s="94"/>
      <c r="X25" s="123">
        <f>K25</f>
        <v>0</v>
      </c>
      <c r="Y25" s="123">
        <f>I25</f>
        <v>0</v>
      </c>
      <c r="Z25" s="124">
        <f>G25</f>
        <v>0</v>
      </c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25"/>
      <c r="BB25" s="125"/>
      <c r="BC25" s="125"/>
      <c r="BD25" s="125"/>
      <c r="BE25" s="125"/>
      <c r="BF25" s="125"/>
      <c r="BG25" s="104"/>
      <c r="BH25" s="104"/>
      <c r="BI25" s="104"/>
      <c r="BJ25" s="104"/>
      <c r="BK25" s="104"/>
    </row>
    <row r="26" spans="1:104" ht="14.25" customHeight="1" x14ac:dyDescent="0.2">
      <c r="A26" s="86" t="s">
        <v>27</v>
      </c>
      <c r="B26" s="87" t="s">
        <v>439</v>
      </c>
      <c r="C26" s="88" t="s">
        <v>440</v>
      </c>
      <c r="D26" s="89"/>
      <c r="E26" s="90"/>
      <c r="F26" s="90"/>
      <c r="G26" s="91"/>
      <c r="H26" s="92"/>
      <c r="I26" s="93"/>
      <c r="J26" s="92"/>
      <c r="K26" s="93"/>
      <c r="O26" s="94"/>
    </row>
    <row r="27" spans="1:104" x14ac:dyDescent="0.2">
      <c r="A27" s="95">
        <v>14</v>
      </c>
      <c r="B27" s="96" t="s">
        <v>441</v>
      </c>
      <c r="C27" s="97" t="s">
        <v>442</v>
      </c>
      <c r="D27" s="98" t="s">
        <v>237</v>
      </c>
      <c r="E27" s="99">
        <v>1</v>
      </c>
      <c r="F27" s="100"/>
      <c r="G27" s="101">
        <f>E27*F27</f>
        <v>0</v>
      </c>
      <c r="H27" s="102">
        <v>0</v>
      </c>
      <c r="I27" s="103">
        <f>E27*H27</f>
        <v>0</v>
      </c>
      <c r="J27" s="102">
        <v>0</v>
      </c>
      <c r="K27" s="103">
        <f>E27*J27</f>
        <v>0</v>
      </c>
      <c r="O27" s="94"/>
      <c r="Z27" s="104"/>
      <c r="AA27" s="104">
        <v>1</v>
      </c>
      <c r="AB27" s="104">
        <v>1</v>
      </c>
      <c r="AC27" s="104">
        <v>1</v>
      </c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CA27" s="104">
        <v>1</v>
      </c>
      <c r="CB27" s="104">
        <v>1</v>
      </c>
      <c r="CZ27" s="61">
        <v>1</v>
      </c>
    </row>
    <row r="28" spans="1:104" x14ac:dyDescent="0.2">
      <c r="A28" s="95">
        <v>15</v>
      </c>
      <c r="B28" s="96" t="s">
        <v>443</v>
      </c>
      <c r="C28" s="97" t="s">
        <v>444</v>
      </c>
      <c r="D28" s="98" t="s">
        <v>237</v>
      </c>
      <c r="E28" s="99">
        <v>1</v>
      </c>
      <c r="F28" s="100"/>
      <c r="G28" s="101">
        <f>E28*F28</f>
        <v>0</v>
      </c>
      <c r="H28" s="102">
        <v>0</v>
      </c>
      <c r="I28" s="103">
        <f>E28*H28</f>
        <v>0</v>
      </c>
      <c r="J28" s="102">
        <v>0</v>
      </c>
      <c r="K28" s="103">
        <f>E28*J28</f>
        <v>0</v>
      </c>
      <c r="O28" s="94"/>
      <c r="Z28" s="104"/>
      <c r="AA28" s="104">
        <v>1</v>
      </c>
      <c r="AB28" s="104">
        <v>1</v>
      </c>
      <c r="AC28" s="104">
        <v>1</v>
      </c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CA28" s="104">
        <v>1</v>
      </c>
      <c r="CB28" s="104">
        <v>1</v>
      </c>
      <c r="CZ28" s="61">
        <v>1</v>
      </c>
    </row>
    <row r="29" spans="1:104" x14ac:dyDescent="0.2">
      <c r="A29" s="95">
        <v>16</v>
      </c>
      <c r="B29" s="96" t="s">
        <v>445</v>
      </c>
      <c r="C29" s="97" t="s">
        <v>446</v>
      </c>
      <c r="D29" s="98" t="s">
        <v>237</v>
      </c>
      <c r="E29" s="99">
        <v>2</v>
      </c>
      <c r="F29" s="100"/>
      <c r="G29" s="101">
        <f>E29*F29</f>
        <v>0</v>
      </c>
      <c r="H29" s="102">
        <v>0</v>
      </c>
      <c r="I29" s="103">
        <f>E29*H29</f>
        <v>0</v>
      </c>
      <c r="J29" s="102">
        <v>0</v>
      </c>
      <c r="K29" s="103">
        <f>E29*J29</f>
        <v>0</v>
      </c>
      <c r="O29" s="94"/>
      <c r="Z29" s="104"/>
      <c r="AA29" s="104">
        <v>1</v>
      </c>
      <c r="AB29" s="104">
        <v>1</v>
      </c>
      <c r="AC29" s="104">
        <v>1</v>
      </c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CA29" s="104">
        <v>1</v>
      </c>
      <c r="CB29" s="104">
        <v>1</v>
      </c>
      <c r="CZ29" s="61">
        <v>1</v>
      </c>
    </row>
    <row r="30" spans="1:104" x14ac:dyDescent="0.2">
      <c r="A30" s="95">
        <v>17</v>
      </c>
      <c r="B30" s="96" t="s">
        <v>447</v>
      </c>
      <c r="C30" s="97" t="s">
        <v>448</v>
      </c>
      <c r="D30" s="98" t="s">
        <v>237</v>
      </c>
      <c r="E30" s="99">
        <v>1</v>
      </c>
      <c r="F30" s="100"/>
      <c r="G30" s="101">
        <f>E30*F30</f>
        <v>0</v>
      </c>
      <c r="H30" s="102">
        <v>0</v>
      </c>
      <c r="I30" s="103">
        <f>E30*H30</f>
        <v>0</v>
      </c>
      <c r="J30" s="102">
        <v>0</v>
      </c>
      <c r="K30" s="103">
        <f>E30*J30</f>
        <v>0</v>
      </c>
      <c r="O30" s="94"/>
      <c r="Z30" s="104"/>
      <c r="AA30" s="104">
        <v>1</v>
      </c>
      <c r="AB30" s="104">
        <v>1</v>
      </c>
      <c r="AC30" s="104">
        <v>1</v>
      </c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CA30" s="104">
        <v>1</v>
      </c>
      <c r="CB30" s="104">
        <v>1</v>
      </c>
      <c r="CZ30" s="61">
        <v>1</v>
      </c>
    </row>
    <row r="31" spans="1:104" x14ac:dyDescent="0.2">
      <c r="A31" s="114" t="s">
        <v>30</v>
      </c>
      <c r="B31" s="115" t="s">
        <v>439</v>
      </c>
      <c r="C31" s="116" t="s">
        <v>440</v>
      </c>
      <c r="D31" s="117"/>
      <c r="E31" s="118"/>
      <c r="F31" s="118"/>
      <c r="G31" s="119">
        <f>SUM(G26:G30)</f>
        <v>0</v>
      </c>
      <c r="H31" s="120"/>
      <c r="I31" s="121">
        <f>SUM(I26:I30)</f>
        <v>0</v>
      </c>
      <c r="J31" s="122"/>
      <c r="K31" s="121">
        <f>SUM(K26:K30)</f>
        <v>0</v>
      </c>
      <c r="O31" s="94"/>
      <c r="X31" s="123">
        <f>K31</f>
        <v>0</v>
      </c>
      <c r="Y31" s="123">
        <f>I31</f>
        <v>0</v>
      </c>
      <c r="Z31" s="124">
        <f>G31</f>
        <v>0</v>
      </c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25"/>
      <c r="BB31" s="125"/>
      <c r="BC31" s="125"/>
      <c r="BD31" s="125"/>
      <c r="BE31" s="125"/>
      <c r="BF31" s="125"/>
      <c r="BG31" s="104"/>
      <c r="BH31" s="104"/>
      <c r="BI31" s="104"/>
      <c r="BJ31" s="104"/>
      <c r="BK31" s="104"/>
    </row>
    <row r="32" spans="1:104" ht="14.25" customHeight="1" x14ac:dyDescent="0.2">
      <c r="A32" s="86" t="s">
        <v>27</v>
      </c>
      <c r="B32" s="87" t="s">
        <v>449</v>
      </c>
      <c r="C32" s="88" t="s">
        <v>450</v>
      </c>
      <c r="D32" s="89"/>
      <c r="E32" s="90"/>
      <c r="F32" s="90"/>
      <c r="G32" s="91"/>
      <c r="H32" s="92"/>
      <c r="I32" s="93"/>
      <c r="J32" s="92"/>
      <c r="K32" s="93"/>
      <c r="O32" s="94"/>
    </row>
    <row r="33" spans="1:104" ht="22.5" x14ac:dyDescent="0.2">
      <c r="A33" s="95">
        <v>18</v>
      </c>
      <c r="B33" s="96" t="s">
        <v>451</v>
      </c>
      <c r="C33" s="97" t="s">
        <v>452</v>
      </c>
      <c r="D33" s="98" t="s">
        <v>237</v>
      </c>
      <c r="E33" s="99">
        <v>2</v>
      </c>
      <c r="F33" s="100"/>
      <c r="G33" s="101">
        <f>E33*F33</f>
        <v>0</v>
      </c>
      <c r="H33" s="102">
        <v>0</v>
      </c>
      <c r="I33" s="103">
        <f>E33*H33</f>
        <v>0</v>
      </c>
      <c r="J33" s="102">
        <v>0</v>
      </c>
      <c r="K33" s="103">
        <f>E33*J33</f>
        <v>0</v>
      </c>
      <c r="O33" s="94"/>
      <c r="Z33" s="104"/>
      <c r="AA33" s="104">
        <v>1</v>
      </c>
      <c r="AB33" s="104">
        <v>1</v>
      </c>
      <c r="AC33" s="104">
        <v>1</v>
      </c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CA33" s="104">
        <v>1</v>
      </c>
      <c r="CB33" s="104">
        <v>1</v>
      </c>
      <c r="CZ33" s="61">
        <v>1</v>
      </c>
    </row>
    <row r="34" spans="1:104" ht="22.5" x14ac:dyDescent="0.2">
      <c r="A34" s="95">
        <v>19</v>
      </c>
      <c r="B34" s="96" t="s">
        <v>453</v>
      </c>
      <c r="C34" s="97" t="s">
        <v>454</v>
      </c>
      <c r="D34" s="98" t="s">
        <v>237</v>
      </c>
      <c r="E34" s="99">
        <v>1</v>
      </c>
      <c r="F34" s="100"/>
      <c r="G34" s="101">
        <f>E34*F34</f>
        <v>0</v>
      </c>
      <c r="H34" s="102">
        <v>0</v>
      </c>
      <c r="I34" s="103">
        <f>E34*H34</f>
        <v>0</v>
      </c>
      <c r="J34" s="102">
        <v>0</v>
      </c>
      <c r="K34" s="103">
        <f>E34*J34</f>
        <v>0</v>
      </c>
      <c r="O34" s="94"/>
      <c r="Z34" s="104"/>
      <c r="AA34" s="104">
        <v>1</v>
      </c>
      <c r="AB34" s="104">
        <v>1</v>
      </c>
      <c r="AC34" s="104">
        <v>1</v>
      </c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CA34" s="104">
        <v>1</v>
      </c>
      <c r="CB34" s="104">
        <v>1</v>
      </c>
      <c r="CZ34" s="61">
        <v>1</v>
      </c>
    </row>
    <row r="35" spans="1:104" ht="22.5" x14ac:dyDescent="0.2">
      <c r="A35" s="95">
        <v>20</v>
      </c>
      <c r="B35" s="96" t="s">
        <v>455</v>
      </c>
      <c r="C35" s="97" t="s">
        <v>456</v>
      </c>
      <c r="D35" s="98" t="s">
        <v>237</v>
      </c>
      <c r="E35" s="99">
        <v>1</v>
      </c>
      <c r="F35" s="100"/>
      <c r="G35" s="101">
        <f>E35*F35</f>
        <v>0</v>
      </c>
      <c r="H35" s="102">
        <v>0</v>
      </c>
      <c r="I35" s="103">
        <f>E35*H35</f>
        <v>0</v>
      </c>
      <c r="J35" s="102">
        <v>0</v>
      </c>
      <c r="K35" s="103">
        <f>E35*J35</f>
        <v>0</v>
      </c>
      <c r="O35" s="94"/>
      <c r="Z35" s="104"/>
      <c r="AA35" s="104">
        <v>1</v>
      </c>
      <c r="AB35" s="104">
        <v>1</v>
      </c>
      <c r="AC35" s="104">
        <v>1</v>
      </c>
      <c r="AD35" s="104"/>
      <c r="AE35" s="104"/>
      <c r="AF35" s="104"/>
      <c r="AG35" s="104"/>
      <c r="AH35" s="104"/>
      <c r="AI35" s="104"/>
      <c r="AJ35" s="104"/>
      <c r="AK35" s="104"/>
      <c r="AL35" s="104"/>
      <c r="AM35" s="104"/>
      <c r="AN35" s="104"/>
      <c r="AO35" s="104"/>
      <c r="AP35" s="104"/>
      <c r="AQ35" s="104"/>
      <c r="AR35" s="104"/>
      <c r="AS35" s="104"/>
      <c r="AT35" s="104"/>
      <c r="AU35" s="104"/>
      <c r="AV35" s="104"/>
      <c r="AW35" s="104"/>
      <c r="AX35" s="104"/>
      <c r="AY35" s="104"/>
      <c r="AZ35" s="104"/>
      <c r="BA35" s="104"/>
      <c r="BB35" s="104"/>
      <c r="BC35" s="104"/>
      <c r="BD35" s="104"/>
      <c r="BE35" s="104"/>
      <c r="BF35" s="104"/>
      <c r="BG35" s="104"/>
      <c r="BH35" s="104"/>
      <c r="BI35" s="104"/>
      <c r="BJ35" s="104"/>
      <c r="BK35" s="104"/>
      <c r="CA35" s="104">
        <v>1</v>
      </c>
      <c r="CB35" s="104">
        <v>1</v>
      </c>
      <c r="CZ35" s="61">
        <v>1</v>
      </c>
    </row>
    <row r="36" spans="1:104" x14ac:dyDescent="0.2">
      <c r="A36" s="114" t="s">
        <v>30</v>
      </c>
      <c r="B36" s="115" t="s">
        <v>449</v>
      </c>
      <c r="C36" s="116" t="s">
        <v>450</v>
      </c>
      <c r="D36" s="117"/>
      <c r="E36" s="118"/>
      <c r="F36" s="118"/>
      <c r="G36" s="119">
        <f>SUM(G32:G35)</f>
        <v>0</v>
      </c>
      <c r="H36" s="120"/>
      <c r="I36" s="121">
        <f>SUM(I32:I35)</f>
        <v>0</v>
      </c>
      <c r="J36" s="122"/>
      <c r="K36" s="121">
        <f>SUM(K32:K35)</f>
        <v>0</v>
      </c>
      <c r="O36" s="94"/>
      <c r="X36" s="123">
        <f>K36</f>
        <v>0</v>
      </c>
      <c r="Y36" s="123">
        <f>I36</f>
        <v>0</v>
      </c>
      <c r="Z36" s="124">
        <f>G36</f>
        <v>0</v>
      </c>
      <c r="AA36" s="104"/>
      <c r="AB36" s="104"/>
      <c r="AC36" s="104"/>
      <c r="AD36" s="104"/>
      <c r="AE36" s="104"/>
      <c r="AF36" s="104"/>
      <c r="AG36" s="104"/>
      <c r="AH36" s="104"/>
      <c r="AI36" s="104"/>
      <c r="AJ36" s="104"/>
      <c r="AK36" s="104"/>
      <c r="AL36" s="104"/>
      <c r="AM36" s="104"/>
      <c r="AN36" s="104"/>
      <c r="AO36" s="104"/>
      <c r="AP36" s="104"/>
      <c r="AQ36" s="104"/>
      <c r="AR36" s="104"/>
      <c r="AS36" s="104"/>
      <c r="AT36" s="104"/>
      <c r="AU36" s="104"/>
      <c r="AV36" s="104"/>
      <c r="AW36" s="104"/>
      <c r="AX36" s="104"/>
      <c r="AY36" s="104"/>
      <c r="AZ36" s="104"/>
      <c r="BA36" s="125"/>
      <c r="BB36" s="125"/>
      <c r="BC36" s="125"/>
      <c r="BD36" s="125"/>
      <c r="BE36" s="125"/>
      <c r="BF36" s="125"/>
      <c r="BG36" s="104"/>
      <c r="BH36" s="104"/>
      <c r="BI36" s="104"/>
      <c r="BJ36" s="104"/>
      <c r="BK36" s="104"/>
    </row>
    <row r="37" spans="1:104" ht="14.25" customHeight="1" x14ac:dyDescent="0.2">
      <c r="A37" s="86" t="s">
        <v>27</v>
      </c>
      <c r="B37" s="87" t="s">
        <v>457</v>
      </c>
      <c r="C37" s="88" t="s">
        <v>458</v>
      </c>
      <c r="D37" s="89"/>
      <c r="E37" s="90"/>
      <c r="F37" s="90"/>
      <c r="G37" s="91"/>
      <c r="H37" s="92"/>
      <c r="I37" s="93"/>
      <c r="J37" s="92"/>
      <c r="K37" s="93"/>
      <c r="O37" s="94"/>
    </row>
    <row r="38" spans="1:104" x14ac:dyDescent="0.2">
      <c r="A38" s="95">
        <v>21</v>
      </c>
      <c r="B38" s="96" t="s">
        <v>459</v>
      </c>
      <c r="C38" s="97" t="s">
        <v>460</v>
      </c>
      <c r="D38" s="98" t="s">
        <v>286</v>
      </c>
      <c r="E38" s="99">
        <v>0.5</v>
      </c>
      <c r="F38" s="100"/>
      <c r="G38" s="101">
        <f t="shared" ref="G38:G43" si="3">E38*F38</f>
        <v>0</v>
      </c>
      <c r="H38" s="102">
        <v>0</v>
      </c>
      <c r="I38" s="103">
        <f t="shared" ref="I38:I43" si="4">E38*H38</f>
        <v>0</v>
      </c>
      <c r="J38" s="102">
        <v>0</v>
      </c>
      <c r="K38" s="103">
        <f t="shared" ref="K38:K43" si="5">E38*J38</f>
        <v>0</v>
      </c>
      <c r="O38" s="94"/>
      <c r="Z38" s="104"/>
      <c r="AA38" s="104">
        <v>1</v>
      </c>
      <c r="AB38" s="104">
        <v>1</v>
      </c>
      <c r="AC38" s="104">
        <v>1</v>
      </c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CA38" s="104">
        <v>1</v>
      </c>
      <c r="CB38" s="104">
        <v>1</v>
      </c>
      <c r="CZ38" s="61">
        <v>1</v>
      </c>
    </row>
    <row r="39" spans="1:104" ht="22.5" x14ac:dyDescent="0.2">
      <c r="A39" s="95">
        <v>22</v>
      </c>
      <c r="B39" s="96" t="s">
        <v>461</v>
      </c>
      <c r="C39" s="97" t="s">
        <v>462</v>
      </c>
      <c r="D39" s="98" t="s">
        <v>286</v>
      </c>
      <c r="E39" s="99">
        <v>8</v>
      </c>
      <c r="F39" s="100"/>
      <c r="G39" s="101">
        <f t="shared" si="3"/>
        <v>0</v>
      </c>
      <c r="H39" s="102">
        <v>0</v>
      </c>
      <c r="I39" s="103">
        <f t="shared" si="4"/>
        <v>0</v>
      </c>
      <c r="J39" s="102">
        <v>0</v>
      </c>
      <c r="K39" s="103">
        <f t="shared" si="5"/>
        <v>0</v>
      </c>
      <c r="O39" s="94"/>
      <c r="Z39" s="104"/>
      <c r="AA39" s="104">
        <v>1</v>
      </c>
      <c r="AB39" s="104">
        <v>1</v>
      </c>
      <c r="AC39" s="104">
        <v>1</v>
      </c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CA39" s="104">
        <v>1</v>
      </c>
      <c r="CB39" s="104">
        <v>1</v>
      </c>
      <c r="CZ39" s="61">
        <v>1</v>
      </c>
    </row>
    <row r="40" spans="1:104" x14ac:dyDescent="0.2">
      <c r="A40" s="95">
        <v>23</v>
      </c>
      <c r="B40" s="96" t="s">
        <v>463</v>
      </c>
      <c r="C40" s="97" t="s">
        <v>464</v>
      </c>
      <c r="D40" s="98" t="s">
        <v>286</v>
      </c>
      <c r="E40" s="99">
        <v>2</v>
      </c>
      <c r="F40" s="100"/>
      <c r="G40" s="101">
        <f t="shared" si="3"/>
        <v>0</v>
      </c>
      <c r="H40" s="102">
        <v>0</v>
      </c>
      <c r="I40" s="103">
        <f t="shared" si="4"/>
        <v>0</v>
      </c>
      <c r="J40" s="102">
        <v>0</v>
      </c>
      <c r="K40" s="103">
        <f t="shared" si="5"/>
        <v>0</v>
      </c>
      <c r="O40" s="94"/>
      <c r="Z40" s="104"/>
      <c r="AA40" s="104">
        <v>1</v>
      </c>
      <c r="AB40" s="104">
        <v>1</v>
      </c>
      <c r="AC40" s="104">
        <v>1</v>
      </c>
      <c r="AD40" s="104"/>
      <c r="AE40" s="104"/>
      <c r="AF40" s="104"/>
      <c r="AG40" s="104"/>
      <c r="AH40" s="104"/>
      <c r="AI40" s="104"/>
      <c r="AJ40" s="104"/>
      <c r="AK40" s="104"/>
      <c r="AL40" s="104"/>
      <c r="AM40" s="104"/>
      <c r="AN40" s="104"/>
      <c r="AO40" s="104"/>
      <c r="AP40" s="104"/>
      <c r="AQ40" s="104"/>
      <c r="AR40" s="104"/>
      <c r="AS40" s="104"/>
      <c r="AT40" s="104"/>
      <c r="AU40" s="104"/>
      <c r="AV40" s="104"/>
      <c r="AW40" s="104"/>
      <c r="AX40" s="104"/>
      <c r="AY40" s="104"/>
      <c r="AZ40" s="104"/>
      <c r="BA40" s="104"/>
      <c r="BB40" s="104"/>
      <c r="BC40" s="104"/>
      <c r="BD40" s="104"/>
      <c r="BE40" s="104"/>
      <c r="BF40" s="104"/>
      <c r="BG40" s="104"/>
      <c r="BH40" s="104"/>
      <c r="BI40" s="104"/>
      <c r="BJ40" s="104"/>
      <c r="BK40" s="104"/>
      <c r="CA40" s="104">
        <v>1</v>
      </c>
      <c r="CB40" s="104">
        <v>1</v>
      </c>
      <c r="CZ40" s="61">
        <v>1</v>
      </c>
    </row>
    <row r="41" spans="1:104" x14ac:dyDescent="0.2">
      <c r="A41" s="95">
        <v>24</v>
      </c>
      <c r="B41" s="96" t="s">
        <v>465</v>
      </c>
      <c r="C41" s="97" t="s">
        <v>466</v>
      </c>
      <c r="D41" s="98" t="s">
        <v>286</v>
      </c>
      <c r="E41" s="99">
        <v>2</v>
      </c>
      <c r="F41" s="100"/>
      <c r="G41" s="101">
        <f t="shared" si="3"/>
        <v>0</v>
      </c>
      <c r="H41" s="102">
        <v>0</v>
      </c>
      <c r="I41" s="103">
        <f t="shared" si="4"/>
        <v>0</v>
      </c>
      <c r="J41" s="102">
        <v>0</v>
      </c>
      <c r="K41" s="103">
        <f t="shared" si="5"/>
        <v>0</v>
      </c>
      <c r="O41" s="94"/>
      <c r="Z41" s="104"/>
      <c r="AA41" s="104">
        <v>1</v>
      </c>
      <c r="AB41" s="104">
        <v>1</v>
      </c>
      <c r="AC41" s="104">
        <v>1</v>
      </c>
      <c r="AD41" s="104"/>
      <c r="AE41" s="104"/>
      <c r="AF41" s="104"/>
      <c r="AG41" s="104"/>
      <c r="AH41" s="104"/>
      <c r="AI41" s="104"/>
      <c r="AJ41" s="104"/>
      <c r="AK41" s="104"/>
      <c r="AL41" s="104"/>
      <c r="AM41" s="104"/>
      <c r="AN41" s="104"/>
      <c r="AO41" s="104"/>
      <c r="AP41" s="104"/>
      <c r="AQ41" s="104"/>
      <c r="AR41" s="104"/>
      <c r="AS41" s="104"/>
      <c r="AT41" s="104"/>
      <c r="AU41" s="104"/>
      <c r="AV41" s="104"/>
      <c r="AW41" s="104"/>
      <c r="AX41" s="104"/>
      <c r="AY41" s="104"/>
      <c r="AZ41" s="104"/>
      <c r="BA41" s="104"/>
      <c r="BB41" s="104"/>
      <c r="BC41" s="104"/>
      <c r="BD41" s="104"/>
      <c r="BE41" s="104"/>
      <c r="BF41" s="104"/>
      <c r="BG41" s="104"/>
      <c r="BH41" s="104"/>
      <c r="BI41" s="104"/>
      <c r="BJ41" s="104"/>
      <c r="BK41" s="104"/>
      <c r="CA41" s="104">
        <v>1</v>
      </c>
      <c r="CB41" s="104">
        <v>1</v>
      </c>
      <c r="CZ41" s="61">
        <v>1</v>
      </c>
    </row>
    <row r="42" spans="1:104" x14ac:dyDescent="0.2">
      <c r="A42" s="95">
        <v>25</v>
      </c>
      <c r="B42" s="96" t="s">
        <v>467</v>
      </c>
      <c r="C42" s="97" t="s">
        <v>468</v>
      </c>
      <c r="D42" s="98" t="s">
        <v>414</v>
      </c>
      <c r="E42" s="99">
        <v>1</v>
      </c>
      <c r="F42" s="100"/>
      <c r="G42" s="101">
        <f t="shared" si="3"/>
        <v>0</v>
      </c>
      <c r="H42" s="102">
        <v>0</v>
      </c>
      <c r="I42" s="103">
        <f t="shared" si="4"/>
        <v>0</v>
      </c>
      <c r="J42" s="102">
        <v>0</v>
      </c>
      <c r="K42" s="103">
        <f t="shared" si="5"/>
        <v>0</v>
      </c>
      <c r="O42" s="94"/>
      <c r="Z42" s="104"/>
      <c r="AA42" s="104">
        <v>1</v>
      </c>
      <c r="AB42" s="104">
        <v>1</v>
      </c>
      <c r="AC42" s="104">
        <v>1</v>
      </c>
      <c r="AD42" s="104"/>
      <c r="AE42" s="104"/>
      <c r="AF42" s="104"/>
      <c r="AG42" s="104"/>
      <c r="AH42" s="104"/>
      <c r="AI42" s="104"/>
      <c r="AJ42" s="104"/>
      <c r="AK42" s="104"/>
      <c r="AL42" s="104"/>
      <c r="AM42" s="104"/>
      <c r="AN42" s="104"/>
      <c r="AO42" s="104"/>
      <c r="AP42" s="104"/>
      <c r="AQ42" s="104"/>
      <c r="AR42" s="104"/>
      <c r="AS42" s="104"/>
      <c r="AT42" s="104"/>
      <c r="AU42" s="104"/>
      <c r="AV42" s="104"/>
      <c r="AW42" s="104"/>
      <c r="AX42" s="104"/>
      <c r="AY42" s="104"/>
      <c r="AZ42" s="104"/>
      <c r="BA42" s="104"/>
      <c r="BB42" s="104"/>
      <c r="BC42" s="104"/>
      <c r="BD42" s="104"/>
      <c r="BE42" s="104"/>
      <c r="BF42" s="104"/>
      <c r="BG42" s="104"/>
      <c r="BH42" s="104"/>
      <c r="BI42" s="104"/>
      <c r="BJ42" s="104"/>
      <c r="BK42" s="104"/>
      <c r="CA42" s="104">
        <v>1</v>
      </c>
      <c r="CB42" s="104">
        <v>1</v>
      </c>
      <c r="CZ42" s="61">
        <v>1</v>
      </c>
    </row>
    <row r="43" spans="1:104" x14ac:dyDescent="0.2">
      <c r="A43" s="95">
        <v>26</v>
      </c>
      <c r="B43" s="96" t="s">
        <v>469</v>
      </c>
      <c r="C43" s="97" t="s">
        <v>470</v>
      </c>
      <c r="D43" s="98" t="s">
        <v>286</v>
      </c>
      <c r="E43" s="99">
        <v>4</v>
      </c>
      <c r="F43" s="100"/>
      <c r="G43" s="101">
        <f t="shared" si="3"/>
        <v>0</v>
      </c>
      <c r="H43" s="102">
        <v>0</v>
      </c>
      <c r="I43" s="103">
        <f t="shared" si="4"/>
        <v>0</v>
      </c>
      <c r="J43" s="102">
        <v>0</v>
      </c>
      <c r="K43" s="103">
        <f t="shared" si="5"/>
        <v>0</v>
      </c>
      <c r="O43" s="94"/>
      <c r="Z43" s="104"/>
      <c r="AA43" s="104">
        <v>1</v>
      </c>
      <c r="AB43" s="104">
        <v>1</v>
      </c>
      <c r="AC43" s="104">
        <v>1</v>
      </c>
      <c r="AD43" s="104"/>
      <c r="AE43" s="104"/>
      <c r="AF43" s="104"/>
      <c r="AG43" s="104"/>
      <c r="AH43" s="104"/>
      <c r="AI43" s="104"/>
      <c r="AJ43" s="104"/>
      <c r="AK43" s="104"/>
      <c r="AL43" s="104"/>
      <c r="AM43" s="104"/>
      <c r="AN43" s="104"/>
      <c r="AO43" s="104"/>
      <c r="AP43" s="104"/>
      <c r="AQ43" s="104"/>
      <c r="AR43" s="104"/>
      <c r="AS43" s="104"/>
      <c r="AT43" s="104"/>
      <c r="AU43" s="104"/>
      <c r="AV43" s="104"/>
      <c r="AW43" s="104"/>
      <c r="AX43" s="104"/>
      <c r="AY43" s="104"/>
      <c r="AZ43" s="104"/>
      <c r="BA43" s="104"/>
      <c r="BB43" s="104"/>
      <c r="BC43" s="104"/>
      <c r="BD43" s="104"/>
      <c r="BE43" s="104"/>
      <c r="BF43" s="104"/>
      <c r="BG43" s="104"/>
      <c r="BH43" s="104"/>
      <c r="BI43" s="104"/>
      <c r="BJ43" s="104"/>
      <c r="BK43" s="104"/>
      <c r="CA43" s="104">
        <v>1</v>
      </c>
      <c r="CB43" s="104">
        <v>1</v>
      </c>
      <c r="CZ43" s="61">
        <v>1</v>
      </c>
    </row>
    <row r="44" spans="1:104" x14ac:dyDescent="0.2">
      <c r="A44" s="114" t="s">
        <v>30</v>
      </c>
      <c r="B44" s="115" t="s">
        <v>457</v>
      </c>
      <c r="C44" s="116" t="s">
        <v>458</v>
      </c>
      <c r="D44" s="117"/>
      <c r="E44" s="118"/>
      <c r="F44" s="118"/>
      <c r="G44" s="119">
        <f>SUM(G37:G43)</f>
        <v>0</v>
      </c>
      <c r="H44" s="120"/>
      <c r="I44" s="121">
        <f>SUM(I37:I43)</f>
        <v>0</v>
      </c>
      <c r="J44" s="122"/>
      <c r="K44" s="121">
        <f>SUM(K37:K43)</f>
        <v>0</v>
      </c>
      <c r="O44" s="94"/>
      <c r="X44" s="123">
        <f>K44</f>
        <v>0</v>
      </c>
      <c r="Y44" s="123">
        <f>I44</f>
        <v>0</v>
      </c>
      <c r="Z44" s="124">
        <f>G44</f>
        <v>0</v>
      </c>
      <c r="AA44" s="104"/>
      <c r="AB44" s="104"/>
      <c r="AC44" s="104"/>
      <c r="AD44" s="104"/>
      <c r="AE44" s="104"/>
      <c r="AF44" s="104"/>
      <c r="AG44" s="104"/>
      <c r="AH44" s="104"/>
      <c r="AI44" s="104"/>
      <c r="AJ44" s="104"/>
      <c r="AK44" s="104"/>
      <c r="AL44" s="104"/>
      <c r="AM44" s="104"/>
      <c r="AN44" s="104"/>
      <c r="AO44" s="104"/>
      <c r="AP44" s="104"/>
      <c r="AQ44" s="104"/>
      <c r="AR44" s="104"/>
      <c r="AS44" s="104"/>
      <c r="AT44" s="104"/>
      <c r="AU44" s="104"/>
      <c r="AV44" s="104"/>
      <c r="AW44" s="104"/>
      <c r="AX44" s="104"/>
      <c r="AY44" s="104"/>
      <c r="AZ44" s="104"/>
      <c r="BA44" s="125"/>
      <c r="BB44" s="125"/>
      <c r="BC44" s="125"/>
      <c r="BD44" s="125"/>
      <c r="BE44" s="125"/>
      <c r="BF44" s="125"/>
      <c r="BG44" s="104"/>
      <c r="BH44" s="104"/>
      <c r="BI44" s="104"/>
      <c r="BJ44" s="104"/>
      <c r="BK44" s="104"/>
    </row>
    <row r="45" spans="1:104" x14ac:dyDescent="0.2">
      <c r="A45" s="126" t="s">
        <v>31</v>
      </c>
      <c r="B45" s="127" t="s">
        <v>32</v>
      </c>
      <c r="C45" s="128"/>
      <c r="D45" s="129"/>
      <c r="E45" s="130"/>
      <c r="F45" s="130"/>
      <c r="G45" s="131">
        <f>SUM(Z7:Z45)</f>
        <v>0</v>
      </c>
      <c r="H45" s="132"/>
      <c r="I45" s="133">
        <f>SUM(Y7:Y45)</f>
        <v>0</v>
      </c>
      <c r="J45" s="132"/>
      <c r="K45" s="133">
        <f>SUM(X7:X45)</f>
        <v>0</v>
      </c>
      <c r="O45" s="94"/>
      <c r="BA45" s="134"/>
      <c r="BB45" s="134"/>
      <c r="BC45" s="134"/>
      <c r="BD45" s="134"/>
      <c r="BE45" s="134"/>
      <c r="BF45" s="134"/>
    </row>
    <row r="46" spans="1:104" x14ac:dyDescent="0.2">
      <c r="E46" s="61"/>
    </row>
    <row r="47" spans="1:104" x14ac:dyDescent="0.2">
      <c r="E47" s="61"/>
    </row>
    <row r="48" spans="1:104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5:5" x14ac:dyDescent="0.2">
      <c r="E65" s="61"/>
    </row>
    <row r="66" spans="5:5" x14ac:dyDescent="0.2">
      <c r="E66" s="61"/>
    </row>
    <row r="67" spans="5:5" x14ac:dyDescent="0.2">
      <c r="E67" s="61"/>
    </row>
    <row r="68" spans="5:5" x14ac:dyDescent="0.2">
      <c r="E68" s="61"/>
    </row>
    <row r="69" spans="5:5" x14ac:dyDescent="0.2">
      <c r="E69" s="61"/>
    </row>
    <row r="70" spans="5:5" x14ac:dyDescent="0.2">
      <c r="E70" s="61"/>
    </row>
    <row r="71" spans="5:5" x14ac:dyDescent="0.2">
      <c r="E71" s="61"/>
    </row>
    <row r="72" spans="5:5" x14ac:dyDescent="0.2">
      <c r="E72" s="61"/>
    </row>
    <row r="73" spans="5:5" x14ac:dyDescent="0.2">
      <c r="E73" s="61"/>
    </row>
    <row r="74" spans="5:5" x14ac:dyDescent="0.2">
      <c r="E74" s="61"/>
    </row>
    <row r="75" spans="5:5" x14ac:dyDescent="0.2">
      <c r="E75" s="61"/>
    </row>
    <row r="76" spans="5:5" x14ac:dyDescent="0.2">
      <c r="E76" s="61"/>
    </row>
    <row r="77" spans="5:5" x14ac:dyDescent="0.2">
      <c r="E77" s="61"/>
    </row>
    <row r="78" spans="5:5" x14ac:dyDescent="0.2">
      <c r="E78" s="61"/>
    </row>
    <row r="79" spans="5:5" x14ac:dyDescent="0.2">
      <c r="E79" s="61"/>
    </row>
    <row r="80" spans="5:5" x14ac:dyDescent="0.2">
      <c r="E80" s="61"/>
    </row>
    <row r="81" spans="5:5" x14ac:dyDescent="0.2">
      <c r="E81" s="61"/>
    </row>
    <row r="82" spans="5:5" x14ac:dyDescent="0.2">
      <c r="E82" s="61"/>
    </row>
    <row r="83" spans="5:5" x14ac:dyDescent="0.2">
      <c r="E83" s="61"/>
    </row>
    <row r="84" spans="5:5" x14ac:dyDescent="0.2">
      <c r="E84" s="61"/>
    </row>
    <row r="85" spans="5:5" x14ac:dyDescent="0.2">
      <c r="E85" s="61"/>
    </row>
    <row r="86" spans="5:5" x14ac:dyDescent="0.2">
      <c r="E86" s="61"/>
    </row>
    <row r="87" spans="5:5" x14ac:dyDescent="0.2">
      <c r="E87" s="61"/>
    </row>
    <row r="88" spans="5:5" x14ac:dyDescent="0.2">
      <c r="E88" s="61"/>
    </row>
    <row r="89" spans="5:5" x14ac:dyDescent="0.2">
      <c r="E89" s="61"/>
    </row>
    <row r="90" spans="5:5" x14ac:dyDescent="0.2">
      <c r="E90" s="61"/>
    </row>
    <row r="91" spans="5:5" x14ac:dyDescent="0.2">
      <c r="E91" s="61"/>
    </row>
    <row r="92" spans="5:5" x14ac:dyDescent="0.2">
      <c r="E92" s="61"/>
    </row>
    <row r="93" spans="5:5" x14ac:dyDescent="0.2">
      <c r="E93" s="61"/>
    </row>
    <row r="94" spans="5:5" x14ac:dyDescent="0.2">
      <c r="E94" s="61"/>
    </row>
    <row r="95" spans="5:5" x14ac:dyDescent="0.2">
      <c r="E95" s="61"/>
    </row>
    <row r="96" spans="5:5" x14ac:dyDescent="0.2">
      <c r="E96" s="61"/>
    </row>
    <row r="97" spans="1:7" x14ac:dyDescent="0.2">
      <c r="E97" s="61"/>
    </row>
    <row r="98" spans="1:7" x14ac:dyDescent="0.2">
      <c r="A98" s="135"/>
      <c r="B98" s="135"/>
    </row>
    <row r="99" spans="1:7" x14ac:dyDescent="0.2">
      <c r="C99" s="136"/>
      <c r="D99" s="136"/>
      <c r="E99" s="137"/>
      <c r="F99" s="136"/>
      <c r="G99" s="138"/>
    </row>
    <row r="100" spans="1:7" x14ac:dyDescent="0.2">
      <c r="A100" s="135"/>
      <c r="B100" s="135"/>
    </row>
    <row r="1017" spans="1:7" x14ac:dyDescent="0.2">
      <c r="A1017" s="139"/>
      <c r="B1017" s="140"/>
      <c r="C1017" s="141" t="s">
        <v>33</v>
      </c>
      <c r="D1017" s="142"/>
      <c r="F1017" s="80"/>
      <c r="G1017" s="107">
        <v>100000</v>
      </c>
    </row>
    <row r="1018" spans="1:7" x14ac:dyDescent="0.2">
      <c r="A1018" s="139"/>
      <c r="B1018" s="140"/>
      <c r="C1018" s="141" t="s">
        <v>34</v>
      </c>
      <c r="D1018" s="142"/>
      <c r="F1018" s="80"/>
      <c r="G1018" s="107">
        <v>100000</v>
      </c>
    </row>
    <row r="1019" spans="1:7" x14ac:dyDescent="0.2">
      <c r="A1019" s="139"/>
      <c r="B1019" s="140"/>
      <c r="C1019" s="141" t="s">
        <v>35</v>
      </c>
      <c r="D1019" s="142"/>
      <c r="F1019" s="80"/>
      <c r="G1019" s="107">
        <v>100000</v>
      </c>
    </row>
    <row r="1020" spans="1:7" x14ac:dyDescent="0.2">
      <c r="A1020" s="139"/>
      <c r="B1020" s="140"/>
      <c r="C1020" s="141" t="s">
        <v>36</v>
      </c>
      <c r="D1020" s="142"/>
      <c r="F1020" s="80"/>
      <c r="G1020" s="107">
        <v>100000</v>
      </c>
    </row>
    <row r="1021" spans="1:7" x14ac:dyDescent="0.2">
      <c r="A1021" s="139"/>
      <c r="B1021" s="140"/>
      <c r="C1021" s="141" t="s">
        <v>37</v>
      </c>
      <c r="D1021" s="142"/>
      <c r="F1021" s="80"/>
      <c r="G1021" s="107">
        <v>100000</v>
      </c>
    </row>
    <row r="1022" spans="1:7" x14ac:dyDescent="0.2">
      <c r="A1022" s="139"/>
      <c r="B1022" s="140"/>
      <c r="C1022" s="141" t="s">
        <v>38</v>
      </c>
      <c r="D1022" s="142"/>
      <c r="F1022" s="80"/>
      <c r="G1022" s="107">
        <v>100000</v>
      </c>
    </row>
    <row r="1023" spans="1:7" x14ac:dyDescent="0.2">
      <c r="A1023" s="139"/>
      <c r="B1023" s="140"/>
      <c r="C1023" s="141" t="s">
        <v>39</v>
      </c>
      <c r="D1023" s="142"/>
      <c r="F1023" s="80"/>
      <c r="G1023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CZ995"/>
  <sheetViews>
    <sheetView showGridLines="0" showZeros="0" zoomScaleNormal="100" workbookViewId="0">
      <selection activeCell="F8" sqref="F8:F16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490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472</v>
      </c>
      <c r="C7" s="88" t="s">
        <v>473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474</v>
      </c>
      <c r="C8" s="97" t="s">
        <v>475</v>
      </c>
      <c r="D8" s="98" t="s">
        <v>237</v>
      </c>
      <c r="E8" s="99">
        <v>4</v>
      </c>
      <c r="F8" s="100"/>
      <c r="G8" s="101">
        <f>E8*F8</f>
        <v>0</v>
      </c>
      <c r="H8" s="102">
        <v>0</v>
      </c>
      <c r="I8" s="103">
        <f>E8*H8</f>
        <v>0</v>
      </c>
      <c r="J8" s="102">
        <v>0</v>
      </c>
      <c r="K8" s="103">
        <f>E8*J8</f>
        <v>0</v>
      </c>
      <c r="O8" s="94"/>
      <c r="Z8" s="104"/>
      <c r="AA8" s="104">
        <v>1</v>
      </c>
      <c r="AB8" s="104">
        <v>1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</v>
      </c>
      <c r="CB8" s="104">
        <v>1</v>
      </c>
      <c r="CZ8" s="61">
        <v>1</v>
      </c>
    </row>
    <row r="9" spans="1:104" ht="22.5" x14ac:dyDescent="0.2">
      <c r="A9" s="95">
        <v>2</v>
      </c>
      <c r="B9" s="96" t="s">
        <v>476</v>
      </c>
      <c r="C9" s="97" t="s">
        <v>477</v>
      </c>
      <c r="D9" s="98" t="s">
        <v>56</v>
      </c>
      <c r="E9" s="99">
        <v>3.6</v>
      </c>
      <c r="F9" s="100"/>
      <c r="G9" s="101">
        <f>E9*F9</f>
        <v>0</v>
      </c>
      <c r="H9" s="102">
        <v>0</v>
      </c>
      <c r="I9" s="103">
        <f>E9*H9</f>
        <v>0</v>
      </c>
      <c r="J9" s="102">
        <v>0</v>
      </c>
      <c r="K9" s="103">
        <f>E9*J9</f>
        <v>0</v>
      </c>
      <c r="O9" s="94"/>
      <c r="Z9" s="104"/>
      <c r="AA9" s="104">
        <v>1</v>
      </c>
      <c r="AB9" s="104">
        <v>1</v>
      </c>
      <c r="AC9" s="104">
        <v>1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</v>
      </c>
      <c r="CB9" s="104">
        <v>1</v>
      </c>
      <c r="CZ9" s="61">
        <v>1</v>
      </c>
    </row>
    <row r="10" spans="1:104" ht="22.5" x14ac:dyDescent="0.2">
      <c r="A10" s="95">
        <v>3</v>
      </c>
      <c r="B10" s="96" t="s">
        <v>478</v>
      </c>
      <c r="C10" s="97" t="s">
        <v>479</v>
      </c>
      <c r="D10" s="98" t="s">
        <v>56</v>
      </c>
      <c r="E10" s="99">
        <v>2.8</v>
      </c>
      <c r="F10" s="100"/>
      <c r="G10" s="101">
        <f>E10*F10</f>
        <v>0</v>
      </c>
      <c r="H10" s="102">
        <v>0</v>
      </c>
      <c r="I10" s="103">
        <f>E10*H10</f>
        <v>0</v>
      </c>
      <c r="J10" s="102">
        <v>0</v>
      </c>
      <c r="K10" s="103">
        <f>E10*J10</f>
        <v>0</v>
      </c>
      <c r="O10" s="94"/>
      <c r="Z10" s="104"/>
      <c r="AA10" s="104">
        <v>1</v>
      </c>
      <c r="AB10" s="104">
        <v>1</v>
      </c>
      <c r="AC10" s="104">
        <v>1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</v>
      </c>
      <c r="CB10" s="104">
        <v>1</v>
      </c>
      <c r="CZ10" s="61">
        <v>1</v>
      </c>
    </row>
    <row r="11" spans="1:104" x14ac:dyDescent="0.2">
      <c r="A11" s="95">
        <v>4</v>
      </c>
      <c r="B11" s="96" t="s">
        <v>480</v>
      </c>
      <c r="C11" s="97" t="s">
        <v>481</v>
      </c>
      <c r="D11" s="98" t="s">
        <v>56</v>
      </c>
      <c r="E11" s="99">
        <v>4.2</v>
      </c>
      <c r="F11" s="100"/>
      <c r="G11" s="101">
        <f>E11*F11</f>
        <v>0</v>
      </c>
      <c r="H11" s="102">
        <v>0</v>
      </c>
      <c r="I11" s="103">
        <f>E11*H11</f>
        <v>0</v>
      </c>
      <c r="J11" s="102">
        <v>0</v>
      </c>
      <c r="K11" s="103">
        <f>E11*J11</f>
        <v>0</v>
      </c>
      <c r="O11" s="94"/>
      <c r="Z11" s="104"/>
      <c r="AA11" s="104">
        <v>1</v>
      </c>
      <c r="AB11" s="104">
        <v>1</v>
      </c>
      <c r="AC11" s="104">
        <v>1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</v>
      </c>
      <c r="CB11" s="104">
        <v>1</v>
      </c>
      <c r="CZ11" s="61">
        <v>1</v>
      </c>
    </row>
    <row r="12" spans="1:104" x14ac:dyDescent="0.2">
      <c r="A12" s="114" t="s">
        <v>30</v>
      </c>
      <c r="B12" s="115" t="s">
        <v>472</v>
      </c>
      <c r="C12" s="116" t="s">
        <v>473</v>
      </c>
      <c r="D12" s="117"/>
      <c r="E12" s="118"/>
      <c r="F12" s="118"/>
      <c r="G12" s="119">
        <f>SUM(G7:G11)</f>
        <v>0</v>
      </c>
      <c r="H12" s="120"/>
      <c r="I12" s="121">
        <f>SUM(I7:I11)</f>
        <v>0</v>
      </c>
      <c r="J12" s="122"/>
      <c r="K12" s="121">
        <f>SUM(K7:K11)</f>
        <v>0</v>
      </c>
      <c r="O12" s="94"/>
      <c r="X12" s="123">
        <f>K12</f>
        <v>0</v>
      </c>
      <c r="Y12" s="123">
        <f>I12</f>
        <v>0</v>
      </c>
      <c r="Z12" s="124">
        <f>G12</f>
        <v>0</v>
      </c>
      <c r="AA12" s="104"/>
      <c r="AB12" s="104"/>
      <c r="AC12" s="104"/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25"/>
      <c r="BB12" s="125"/>
      <c r="BC12" s="125"/>
      <c r="BD12" s="125"/>
      <c r="BE12" s="125"/>
      <c r="BF12" s="125"/>
      <c r="BG12" s="104"/>
      <c r="BH12" s="104"/>
      <c r="BI12" s="104"/>
      <c r="BJ12" s="104"/>
      <c r="BK12" s="104"/>
    </row>
    <row r="13" spans="1:104" ht="14.25" customHeight="1" x14ac:dyDescent="0.2">
      <c r="A13" s="86" t="s">
        <v>27</v>
      </c>
      <c r="B13" s="87" t="s">
        <v>482</v>
      </c>
      <c r="C13" s="88" t="s">
        <v>483</v>
      </c>
      <c r="D13" s="89"/>
      <c r="E13" s="90"/>
      <c r="F13" s="90"/>
      <c r="G13" s="91"/>
      <c r="H13" s="92"/>
      <c r="I13" s="93"/>
      <c r="J13" s="92"/>
      <c r="K13" s="93"/>
      <c r="O13" s="94"/>
    </row>
    <row r="14" spans="1:104" ht="22.5" x14ac:dyDescent="0.2">
      <c r="A14" s="95">
        <v>5</v>
      </c>
      <c r="B14" s="96" t="s">
        <v>484</v>
      </c>
      <c r="C14" s="97" t="s">
        <v>485</v>
      </c>
      <c r="D14" s="98" t="s">
        <v>340</v>
      </c>
      <c r="E14" s="99">
        <v>1</v>
      </c>
      <c r="F14" s="100"/>
      <c r="G14" s="101">
        <f>E14*F14</f>
        <v>0</v>
      </c>
      <c r="H14" s="102">
        <v>0</v>
      </c>
      <c r="I14" s="103">
        <f>E14*H14</f>
        <v>0</v>
      </c>
      <c r="J14" s="102">
        <v>0</v>
      </c>
      <c r="K14" s="103">
        <f>E14*J14</f>
        <v>0</v>
      </c>
      <c r="O14" s="94"/>
      <c r="Z14" s="104"/>
      <c r="AA14" s="104">
        <v>1</v>
      </c>
      <c r="AB14" s="104">
        <v>1</v>
      </c>
      <c r="AC14" s="104">
        <v>1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</v>
      </c>
      <c r="CB14" s="104">
        <v>1</v>
      </c>
      <c r="CZ14" s="61">
        <v>1</v>
      </c>
    </row>
    <row r="15" spans="1:104" x14ac:dyDescent="0.2">
      <c r="A15" s="95">
        <v>6</v>
      </c>
      <c r="B15" s="96" t="s">
        <v>486</v>
      </c>
      <c r="C15" s="97" t="s">
        <v>487</v>
      </c>
      <c r="D15" s="98" t="s">
        <v>340</v>
      </c>
      <c r="E15" s="99">
        <v>1</v>
      </c>
      <c r="F15" s="100"/>
      <c r="G15" s="101">
        <f>E15*F15</f>
        <v>0</v>
      </c>
      <c r="H15" s="102">
        <v>0</v>
      </c>
      <c r="I15" s="103">
        <f>E15*H15</f>
        <v>0</v>
      </c>
      <c r="J15" s="102">
        <v>0</v>
      </c>
      <c r="K15" s="103">
        <f>E15*J15</f>
        <v>0</v>
      </c>
      <c r="O15" s="94"/>
      <c r="Z15" s="104"/>
      <c r="AA15" s="104">
        <v>1</v>
      </c>
      <c r="AB15" s="104">
        <v>1</v>
      </c>
      <c r="AC15" s="104">
        <v>1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</v>
      </c>
      <c r="CB15" s="104">
        <v>1</v>
      </c>
      <c r="CZ15" s="61">
        <v>1</v>
      </c>
    </row>
    <row r="16" spans="1:104" x14ac:dyDescent="0.2">
      <c r="A16" s="95">
        <v>7</v>
      </c>
      <c r="B16" s="96" t="s">
        <v>488</v>
      </c>
      <c r="C16" s="97" t="s">
        <v>489</v>
      </c>
      <c r="D16" s="98" t="s">
        <v>340</v>
      </c>
      <c r="E16" s="99">
        <v>1</v>
      </c>
      <c r="F16" s="100"/>
      <c r="G16" s="101">
        <f>E16*F16</f>
        <v>0</v>
      </c>
      <c r="H16" s="102">
        <v>0</v>
      </c>
      <c r="I16" s="103">
        <f>E16*H16</f>
        <v>0</v>
      </c>
      <c r="J16" s="102">
        <v>0</v>
      </c>
      <c r="K16" s="103">
        <f>E16*J16</f>
        <v>0</v>
      </c>
      <c r="O16" s="94"/>
      <c r="Z16" s="104"/>
      <c r="AA16" s="104">
        <v>1</v>
      </c>
      <c r="AB16" s="104">
        <v>1</v>
      </c>
      <c r="AC16" s="104">
        <v>1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</v>
      </c>
      <c r="CB16" s="104">
        <v>1</v>
      </c>
      <c r="CZ16" s="61">
        <v>1</v>
      </c>
    </row>
    <row r="17" spans="1:63" x14ac:dyDescent="0.2">
      <c r="A17" s="114" t="s">
        <v>30</v>
      </c>
      <c r="B17" s="115" t="s">
        <v>482</v>
      </c>
      <c r="C17" s="116" t="s">
        <v>483</v>
      </c>
      <c r="D17" s="117"/>
      <c r="E17" s="118"/>
      <c r="F17" s="118"/>
      <c r="G17" s="119">
        <f>SUM(G13:G16)</f>
        <v>0</v>
      </c>
      <c r="H17" s="120"/>
      <c r="I17" s="121">
        <f>SUM(I13:I16)</f>
        <v>0</v>
      </c>
      <c r="J17" s="122"/>
      <c r="K17" s="121">
        <f>SUM(K13:K16)</f>
        <v>0</v>
      </c>
      <c r="O17" s="94"/>
      <c r="X17" s="123">
        <f>K17</f>
        <v>0</v>
      </c>
      <c r="Y17" s="123">
        <f>I17</f>
        <v>0</v>
      </c>
      <c r="Z17" s="124">
        <f>G17</f>
        <v>0</v>
      </c>
      <c r="AA17" s="104"/>
      <c r="AB17" s="104"/>
      <c r="AC17" s="104"/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25"/>
      <c r="BB17" s="125"/>
      <c r="BC17" s="125"/>
      <c r="BD17" s="125"/>
      <c r="BE17" s="125"/>
      <c r="BF17" s="125"/>
      <c r="BG17" s="104"/>
      <c r="BH17" s="104"/>
      <c r="BI17" s="104"/>
      <c r="BJ17" s="104"/>
      <c r="BK17" s="104"/>
    </row>
    <row r="18" spans="1:63" x14ac:dyDescent="0.2">
      <c r="A18" s="126" t="s">
        <v>31</v>
      </c>
      <c r="B18" s="127" t="s">
        <v>32</v>
      </c>
      <c r="C18" s="128"/>
      <c r="D18" s="129"/>
      <c r="E18" s="130"/>
      <c r="F18" s="130"/>
      <c r="G18" s="131">
        <f>SUM(Z7:Z18)</f>
        <v>0</v>
      </c>
      <c r="H18" s="132"/>
      <c r="I18" s="133">
        <f>SUM(Y7:Y18)</f>
        <v>0</v>
      </c>
      <c r="J18" s="132"/>
      <c r="K18" s="133">
        <f>SUM(X7:X18)</f>
        <v>0</v>
      </c>
      <c r="O18" s="94"/>
      <c r="BA18" s="134"/>
      <c r="BB18" s="134"/>
      <c r="BC18" s="134"/>
      <c r="BD18" s="134"/>
      <c r="BE18" s="134"/>
      <c r="BF18" s="134"/>
    </row>
    <row r="19" spans="1:63" x14ac:dyDescent="0.2">
      <c r="E19" s="61"/>
    </row>
    <row r="20" spans="1:63" x14ac:dyDescent="0.2">
      <c r="E20" s="61"/>
    </row>
    <row r="21" spans="1:63" x14ac:dyDescent="0.2">
      <c r="E21" s="61"/>
    </row>
    <row r="22" spans="1:63" x14ac:dyDescent="0.2">
      <c r="E22" s="61"/>
    </row>
    <row r="23" spans="1:63" x14ac:dyDescent="0.2">
      <c r="E23" s="61"/>
    </row>
    <row r="24" spans="1:63" x14ac:dyDescent="0.2">
      <c r="E24" s="61"/>
    </row>
    <row r="25" spans="1:63" x14ac:dyDescent="0.2">
      <c r="E25" s="61"/>
    </row>
    <row r="26" spans="1:63" x14ac:dyDescent="0.2">
      <c r="E26" s="61"/>
    </row>
    <row r="27" spans="1:63" x14ac:dyDescent="0.2">
      <c r="E27" s="61"/>
    </row>
    <row r="28" spans="1:63" x14ac:dyDescent="0.2">
      <c r="E28" s="61"/>
    </row>
    <row r="29" spans="1:63" x14ac:dyDescent="0.2">
      <c r="E29" s="61"/>
    </row>
    <row r="30" spans="1:63" x14ac:dyDescent="0.2">
      <c r="E30" s="61"/>
    </row>
    <row r="31" spans="1:63" x14ac:dyDescent="0.2">
      <c r="E31" s="61"/>
    </row>
    <row r="32" spans="1:63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A70" s="135"/>
      <c r="B70" s="135"/>
    </row>
    <row r="71" spans="1:7" x14ac:dyDescent="0.2">
      <c r="C71" s="136"/>
      <c r="D71" s="136"/>
      <c r="E71" s="137"/>
      <c r="F71" s="136"/>
      <c r="G71" s="138"/>
    </row>
    <row r="72" spans="1:7" x14ac:dyDescent="0.2">
      <c r="A72" s="135"/>
      <c r="B72" s="135"/>
    </row>
    <row r="989" spans="1:7" x14ac:dyDescent="0.2">
      <c r="A989" s="139"/>
      <c r="B989" s="140"/>
      <c r="C989" s="141" t="s">
        <v>33</v>
      </c>
      <c r="D989" s="142"/>
      <c r="F989" s="80"/>
      <c r="G989" s="107">
        <v>100000</v>
      </c>
    </row>
    <row r="990" spans="1:7" x14ac:dyDescent="0.2">
      <c r="A990" s="139"/>
      <c r="B990" s="140"/>
      <c r="C990" s="141" t="s">
        <v>34</v>
      </c>
      <c r="D990" s="142"/>
      <c r="F990" s="80"/>
      <c r="G990" s="107">
        <v>100000</v>
      </c>
    </row>
    <row r="991" spans="1:7" x14ac:dyDescent="0.2">
      <c r="A991" s="139"/>
      <c r="B991" s="140"/>
      <c r="C991" s="141" t="s">
        <v>35</v>
      </c>
      <c r="D991" s="142"/>
      <c r="F991" s="80"/>
      <c r="G991" s="107">
        <v>100000</v>
      </c>
    </row>
    <row r="992" spans="1:7" x14ac:dyDescent="0.2">
      <c r="A992" s="139"/>
      <c r="B992" s="140"/>
      <c r="C992" s="141" t="s">
        <v>36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37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38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39</v>
      </c>
      <c r="D995" s="142"/>
      <c r="F995" s="80"/>
      <c r="G995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CZ998"/>
  <sheetViews>
    <sheetView showGridLines="0" showZeros="0" zoomScaleNormal="100" workbookViewId="0">
      <selection activeCell="F8" sqref="F8:F19"/>
    </sheetView>
  </sheetViews>
  <sheetFormatPr defaultColWidth="9.140625" defaultRowHeight="12.75" x14ac:dyDescent="0.2"/>
  <cols>
    <col min="1" max="1" width="4.42578125" style="61" customWidth="1"/>
    <col min="2" max="2" width="11.5703125" style="61" customWidth="1"/>
    <col min="3" max="3" width="40.42578125" style="61" customWidth="1"/>
    <col min="4" max="4" width="5.5703125" style="61" customWidth="1"/>
    <col min="5" max="5" width="8.5703125" style="80" customWidth="1"/>
    <col min="6" max="6" width="9.85546875" style="61" customWidth="1"/>
    <col min="7" max="7" width="13.85546875" style="61" customWidth="1"/>
    <col min="8" max="8" width="11" style="61" hidden="1" customWidth="1"/>
    <col min="9" max="9" width="9.7109375" style="61" hidden="1" customWidth="1"/>
    <col min="10" max="10" width="11.28515625" style="61" hidden="1" customWidth="1"/>
    <col min="11" max="11" width="10.42578125" style="61" hidden="1" customWidth="1"/>
    <col min="12" max="12" width="75.42578125" style="61" customWidth="1"/>
    <col min="13" max="13" width="45.28515625" style="61" customWidth="1"/>
    <col min="14" max="55" width="9.140625" style="61"/>
    <col min="56" max="56" width="62.28515625" style="61" customWidth="1"/>
    <col min="57" max="16384" width="9.140625" style="61"/>
  </cols>
  <sheetData>
    <row r="1" spans="1:104" ht="15" customHeight="1" x14ac:dyDescent="0.25">
      <c r="A1" s="174" t="s">
        <v>13</v>
      </c>
      <c r="B1" s="174"/>
      <c r="C1" s="174"/>
      <c r="D1" s="174"/>
      <c r="E1" s="174"/>
      <c r="F1" s="174"/>
      <c r="G1" s="174"/>
    </row>
    <row r="2" spans="1:104" ht="3" customHeight="1" thickBot="1" x14ac:dyDescent="0.25">
      <c r="B2" s="62"/>
      <c r="C2" s="63"/>
      <c r="D2" s="63"/>
      <c r="E2" s="64"/>
      <c r="F2" s="63"/>
      <c r="G2" s="63"/>
    </row>
    <row r="3" spans="1:104" ht="13.5" customHeight="1" thickTop="1" x14ac:dyDescent="0.2">
      <c r="A3" s="65" t="s">
        <v>14</v>
      </c>
      <c r="B3" s="66"/>
      <c r="C3" s="67"/>
      <c r="D3" s="68" t="s">
        <v>258</v>
      </c>
      <c r="E3" s="69"/>
      <c r="F3" s="70"/>
      <c r="G3" s="71"/>
    </row>
    <row r="4" spans="1:104" ht="13.5" customHeight="1" thickBot="1" x14ac:dyDescent="0.25">
      <c r="A4" s="72" t="s">
        <v>15</v>
      </c>
      <c r="B4" s="73"/>
      <c r="C4" s="74"/>
      <c r="D4" s="75" t="s">
        <v>519</v>
      </c>
      <c r="E4" s="76"/>
      <c r="F4" s="77"/>
      <c r="G4" s="78"/>
    </row>
    <row r="5" spans="1:104" ht="13.5" thickTop="1" x14ac:dyDescent="0.2">
      <c r="A5" s="79"/>
    </row>
    <row r="6" spans="1:104" s="85" customFormat="1" ht="26.25" customHeight="1" x14ac:dyDescent="0.2">
      <c r="A6" s="81" t="s">
        <v>16</v>
      </c>
      <c r="B6" s="82" t="s">
        <v>17</v>
      </c>
      <c r="C6" s="82" t="s">
        <v>18</v>
      </c>
      <c r="D6" s="82" t="s">
        <v>19</v>
      </c>
      <c r="E6" s="82" t="s">
        <v>20</v>
      </c>
      <c r="F6" s="82" t="s">
        <v>21</v>
      </c>
      <c r="G6" s="83" t="s">
        <v>22</v>
      </c>
      <c r="H6" s="84" t="s">
        <v>23</v>
      </c>
      <c r="I6" s="84" t="s">
        <v>24</v>
      </c>
      <c r="J6" s="84" t="s">
        <v>25</v>
      </c>
      <c r="K6" s="84" t="s">
        <v>26</v>
      </c>
    </row>
    <row r="7" spans="1:104" ht="14.25" customHeight="1" x14ac:dyDescent="0.2">
      <c r="A7" s="86" t="s">
        <v>27</v>
      </c>
      <c r="B7" s="87" t="s">
        <v>491</v>
      </c>
      <c r="C7" s="88" t="s">
        <v>492</v>
      </c>
      <c r="D7" s="89"/>
      <c r="E7" s="90"/>
      <c r="F7" s="90"/>
      <c r="G7" s="91"/>
      <c r="H7" s="92"/>
      <c r="I7" s="93"/>
      <c r="J7" s="92"/>
      <c r="K7" s="93"/>
      <c r="O7" s="94"/>
    </row>
    <row r="8" spans="1:104" x14ac:dyDescent="0.2">
      <c r="A8" s="95">
        <v>1</v>
      </c>
      <c r="B8" s="96" t="s">
        <v>493</v>
      </c>
      <c r="C8" s="97" t="s">
        <v>494</v>
      </c>
      <c r="D8" s="98" t="s">
        <v>495</v>
      </c>
      <c r="E8" s="99">
        <v>1</v>
      </c>
      <c r="F8" s="100"/>
      <c r="G8" s="101">
        <f t="shared" ref="G8:G19" si="0">E8*F8</f>
        <v>0</v>
      </c>
      <c r="H8" s="102">
        <v>0</v>
      </c>
      <c r="I8" s="103">
        <f t="shared" ref="I8:I19" si="1">E8*H8</f>
        <v>0</v>
      </c>
      <c r="J8" s="102"/>
      <c r="K8" s="103">
        <f t="shared" ref="K8:K19" si="2">E8*J8</f>
        <v>0</v>
      </c>
      <c r="O8" s="94"/>
      <c r="Z8" s="104"/>
      <c r="AA8" s="104">
        <v>12</v>
      </c>
      <c r="AB8" s="104">
        <v>0</v>
      </c>
      <c r="AC8" s="104">
        <v>1</v>
      </c>
      <c r="AD8" s="104"/>
      <c r="AE8" s="104"/>
      <c r="AF8" s="104"/>
      <c r="AG8" s="104"/>
      <c r="AH8" s="104"/>
      <c r="AI8" s="104"/>
      <c r="AJ8" s="104"/>
      <c r="AK8" s="104"/>
      <c r="AL8" s="104"/>
      <c r="AM8" s="104"/>
      <c r="AN8" s="104"/>
      <c r="AO8" s="104"/>
      <c r="AP8" s="104"/>
      <c r="AQ8" s="104"/>
      <c r="AR8" s="104"/>
      <c r="AS8" s="104"/>
      <c r="AT8" s="104"/>
      <c r="AU8" s="104"/>
      <c r="AV8" s="104"/>
      <c r="AW8" s="104"/>
      <c r="AX8" s="104"/>
      <c r="AY8" s="104"/>
      <c r="AZ8" s="104"/>
      <c r="BA8" s="104"/>
      <c r="BB8" s="104"/>
      <c r="BC8" s="104"/>
      <c r="BD8" s="104"/>
      <c r="BE8" s="104"/>
      <c r="BF8" s="104"/>
      <c r="BG8" s="104"/>
      <c r="BH8" s="104"/>
      <c r="BI8" s="104"/>
      <c r="BJ8" s="104"/>
      <c r="BK8" s="104"/>
      <c r="CA8" s="104">
        <v>12</v>
      </c>
      <c r="CB8" s="104">
        <v>0</v>
      </c>
      <c r="CZ8" s="61">
        <v>1</v>
      </c>
    </row>
    <row r="9" spans="1:104" x14ac:dyDescent="0.2">
      <c r="A9" s="95">
        <v>2</v>
      </c>
      <c r="B9" s="96" t="s">
        <v>496</v>
      </c>
      <c r="C9" s="97" t="s">
        <v>497</v>
      </c>
      <c r="D9" s="98" t="s">
        <v>495</v>
      </c>
      <c r="E9" s="99">
        <v>1</v>
      </c>
      <c r="F9" s="100"/>
      <c r="G9" s="101">
        <f t="shared" si="0"/>
        <v>0</v>
      </c>
      <c r="H9" s="102">
        <v>0</v>
      </c>
      <c r="I9" s="103">
        <f t="shared" si="1"/>
        <v>0</v>
      </c>
      <c r="J9" s="102"/>
      <c r="K9" s="103">
        <f t="shared" si="2"/>
        <v>0</v>
      </c>
      <c r="O9" s="94"/>
      <c r="Z9" s="104"/>
      <c r="AA9" s="104">
        <v>12</v>
      </c>
      <c r="AB9" s="104">
        <v>0</v>
      </c>
      <c r="AC9" s="104">
        <v>6</v>
      </c>
      <c r="AD9" s="104"/>
      <c r="AE9" s="104"/>
      <c r="AF9" s="104"/>
      <c r="AG9" s="104"/>
      <c r="AH9" s="104"/>
      <c r="AI9" s="104"/>
      <c r="AJ9" s="104"/>
      <c r="AK9" s="104"/>
      <c r="AL9" s="104"/>
      <c r="AM9" s="104"/>
      <c r="AN9" s="104"/>
      <c r="AO9" s="104"/>
      <c r="AP9" s="104"/>
      <c r="AQ9" s="104"/>
      <c r="AR9" s="104"/>
      <c r="AS9" s="104"/>
      <c r="AT9" s="104"/>
      <c r="AU9" s="104"/>
      <c r="AV9" s="104"/>
      <c r="AW9" s="104"/>
      <c r="AX9" s="104"/>
      <c r="AY9" s="104"/>
      <c r="AZ9" s="104"/>
      <c r="BA9" s="104"/>
      <c r="BB9" s="104"/>
      <c r="BC9" s="104"/>
      <c r="BD9" s="104"/>
      <c r="BE9" s="104"/>
      <c r="BF9" s="104"/>
      <c r="BG9" s="104"/>
      <c r="BH9" s="104"/>
      <c r="BI9" s="104"/>
      <c r="BJ9" s="104"/>
      <c r="BK9" s="104"/>
      <c r="CA9" s="104">
        <v>12</v>
      </c>
      <c r="CB9" s="104">
        <v>0</v>
      </c>
      <c r="CZ9" s="61">
        <v>1</v>
      </c>
    </row>
    <row r="10" spans="1:104" x14ac:dyDescent="0.2">
      <c r="A10" s="95">
        <v>3</v>
      </c>
      <c r="B10" s="96" t="s">
        <v>498</v>
      </c>
      <c r="C10" s="97" t="s">
        <v>499</v>
      </c>
      <c r="D10" s="98" t="s">
        <v>495</v>
      </c>
      <c r="E10" s="99">
        <v>1</v>
      </c>
      <c r="F10" s="100"/>
      <c r="G10" s="101">
        <f t="shared" si="0"/>
        <v>0</v>
      </c>
      <c r="H10" s="102">
        <v>0</v>
      </c>
      <c r="I10" s="103">
        <f t="shared" si="1"/>
        <v>0</v>
      </c>
      <c r="J10" s="102"/>
      <c r="K10" s="103">
        <f t="shared" si="2"/>
        <v>0</v>
      </c>
      <c r="O10" s="94"/>
      <c r="Z10" s="104"/>
      <c r="AA10" s="104">
        <v>12</v>
      </c>
      <c r="AB10" s="104">
        <v>0</v>
      </c>
      <c r="AC10" s="104">
        <v>7</v>
      </c>
      <c r="AD10" s="104"/>
      <c r="AE10" s="104"/>
      <c r="AF10" s="104"/>
      <c r="AG10" s="104"/>
      <c r="AH10" s="104"/>
      <c r="AI10" s="104"/>
      <c r="AJ10" s="104"/>
      <c r="AK10" s="104"/>
      <c r="AL10" s="104"/>
      <c r="AM10" s="104"/>
      <c r="AN10" s="104"/>
      <c r="AO10" s="104"/>
      <c r="AP10" s="104"/>
      <c r="AQ10" s="104"/>
      <c r="AR10" s="104"/>
      <c r="AS10" s="104"/>
      <c r="AT10" s="104"/>
      <c r="AU10" s="104"/>
      <c r="AV10" s="104"/>
      <c r="AW10" s="104"/>
      <c r="AX10" s="104"/>
      <c r="AY10" s="104"/>
      <c r="AZ10" s="104"/>
      <c r="BA10" s="104"/>
      <c r="BB10" s="104"/>
      <c r="BC10" s="104"/>
      <c r="BD10" s="104"/>
      <c r="BE10" s="104"/>
      <c r="BF10" s="104"/>
      <c r="BG10" s="104"/>
      <c r="BH10" s="104"/>
      <c r="BI10" s="104"/>
      <c r="BJ10" s="104"/>
      <c r="BK10" s="104"/>
      <c r="CA10" s="104">
        <v>12</v>
      </c>
      <c r="CB10" s="104">
        <v>0</v>
      </c>
      <c r="CZ10" s="61">
        <v>1</v>
      </c>
    </row>
    <row r="11" spans="1:104" x14ac:dyDescent="0.2">
      <c r="A11" s="95">
        <v>4</v>
      </c>
      <c r="B11" s="96" t="s">
        <v>500</v>
      </c>
      <c r="C11" s="97" t="s">
        <v>501</v>
      </c>
      <c r="D11" s="98" t="s">
        <v>495</v>
      </c>
      <c r="E11" s="99">
        <v>1</v>
      </c>
      <c r="F11" s="100"/>
      <c r="G11" s="101">
        <f t="shared" si="0"/>
        <v>0</v>
      </c>
      <c r="H11" s="102">
        <v>0</v>
      </c>
      <c r="I11" s="103">
        <f t="shared" si="1"/>
        <v>0</v>
      </c>
      <c r="J11" s="102"/>
      <c r="K11" s="103">
        <f t="shared" si="2"/>
        <v>0</v>
      </c>
      <c r="O11" s="94"/>
      <c r="Z11" s="104"/>
      <c r="AA11" s="104">
        <v>12</v>
      </c>
      <c r="AB11" s="104">
        <v>0</v>
      </c>
      <c r="AC11" s="104">
        <v>8</v>
      </c>
      <c r="AD11" s="104"/>
      <c r="AE11" s="104"/>
      <c r="AF11" s="104"/>
      <c r="AG11" s="104"/>
      <c r="AH11" s="104"/>
      <c r="AI11" s="104"/>
      <c r="AJ11" s="104"/>
      <c r="AK11" s="104"/>
      <c r="AL11" s="104"/>
      <c r="AM11" s="104"/>
      <c r="AN11" s="104"/>
      <c r="AO11" s="104"/>
      <c r="AP11" s="104"/>
      <c r="AQ11" s="104"/>
      <c r="AR11" s="104"/>
      <c r="AS11" s="104"/>
      <c r="AT11" s="104"/>
      <c r="AU11" s="104"/>
      <c r="AV11" s="104"/>
      <c r="AW11" s="104"/>
      <c r="AX11" s="104"/>
      <c r="AY11" s="104"/>
      <c r="AZ11" s="104"/>
      <c r="BA11" s="104"/>
      <c r="BB11" s="104"/>
      <c r="BC11" s="104"/>
      <c r="BD11" s="104"/>
      <c r="BE11" s="104"/>
      <c r="BF11" s="104"/>
      <c r="BG11" s="104"/>
      <c r="BH11" s="104"/>
      <c r="BI11" s="104"/>
      <c r="BJ11" s="104"/>
      <c r="BK11" s="104"/>
      <c r="CA11" s="104">
        <v>12</v>
      </c>
      <c r="CB11" s="104">
        <v>0</v>
      </c>
      <c r="CZ11" s="61">
        <v>1</v>
      </c>
    </row>
    <row r="12" spans="1:104" x14ac:dyDescent="0.2">
      <c r="A12" s="95">
        <v>5</v>
      </c>
      <c r="B12" s="96" t="s">
        <v>502</v>
      </c>
      <c r="C12" s="97" t="s">
        <v>503</v>
      </c>
      <c r="D12" s="98" t="s">
        <v>495</v>
      </c>
      <c r="E12" s="99">
        <v>1</v>
      </c>
      <c r="F12" s="100"/>
      <c r="G12" s="101">
        <f t="shared" si="0"/>
        <v>0</v>
      </c>
      <c r="H12" s="102">
        <v>0</v>
      </c>
      <c r="I12" s="103">
        <f t="shared" si="1"/>
        <v>0</v>
      </c>
      <c r="J12" s="102"/>
      <c r="K12" s="103">
        <f t="shared" si="2"/>
        <v>0</v>
      </c>
      <c r="O12" s="94"/>
      <c r="Z12" s="104"/>
      <c r="AA12" s="104">
        <v>12</v>
      </c>
      <c r="AB12" s="104">
        <v>0</v>
      </c>
      <c r="AC12" s="104">
        <v>9</v>
      </c>
      <c r="AD12" s="104"/>
      <c r="AE12" s="104"/>
      <c r="AF12" s="104"/>
      <c r="AG12" s="104"/>
      <c r="AH12" s="104"/>
      <c r="AI12" s="104"/>
      <c r="AJ12" s="104"/>
      <c r="AK12" s="104"/>
      <c r="AL12" s="104"/>
      <c r="AM12" s="104"/>
      <c r="AN12" s="104"/>
      <c r="AO12" s="104"/>
      <c r="AP12" s="104"/>
      <c r="AQ12" s="104"/>
      <c r="AR12" s="104"/>
      <c r="AS12" s="104"/>
      <c r="AT12" s="104"/>
      <c r="AU12" s="104"/>
      <c r="AV12" s="104"/>
      <c r="AW12" s="104"/>
      <c r="AX12" s="104"/>
      <c r="AY12" s="104"/>
      <c r="AZ12" s="104"/>
      <c r="BA12" s="104"/>
      <c r="BB12" s="104"/>
      <c r="BC12" s="104"/>
      <c r="BD12" s="104"/>
      <c r="BE12" s="104"/>
      <c r="BF12" s="104"/>
      <c r="BG12" s="104"/>
      <c r="BH12" s="104"/>
      <c r="BI12" s="104"/>
      <c r="BJ12" s="104"/>
      <c r="BK12" s="104"/>
      <c r="CA12" s="104">
        <v>12</v>
      </c>
      <c r="CB12" s="104">
        <v>0</v>
      </c>
      <c r="CZ12" s="61">
        <v>1</v>
      </c>
    </row>
    <row r="13" spans="1:104" x14ac:dyDescent="0.2">
      <c r="A13" s="95">
        <v>6</v>
      </c>
      <c r="B13" s="96" t="s">
        <v>504</v>
      </c>
      <c r="C13" s="97" t="s">
        <v>505</v>
      </c>
      <c r="D13" s="98" t="s">
        <v>495</v>
      </c>
      <c r="E13" s="99">
        <v>1</v>
      </c>
      <c r="F13" s="100"/>
      <c r="G13" s="101">
        <f t="shared" si="0"/>
        <v>0</v>
      </c>
      <c r="H13" s="102">
        <v>0</v>
      </c>
      <c r="I13" s="103">
        <f t="shared" si="1"/>
        <v>0</v>
      </c>
      <c r="J13" s="102"/>
      <c r="K13" s="103">
        <f t="shared" si="2"/>
        <v>0</v>
      </c>
      <c r="O13" s="94"/>
      <c r="Z13" s="104"/>
      <c r="AA13" s="104">
        <v>12</v>
      </c>
      <c r="AB13" s="104">
        <v>0</v>
      </c>
      <c r="AC13" s="104">
        <v>10</v>
      </c>
      <c r="AD13" s="104"/>
      <c r="AE13" s="104"/>
      <c r="AF13" s="104"/>
      <c r="AG13" s="104"/>
      <c r="AH13" s="104"/>
      <c r="AI13" s="104"/>
      <c r="AJ13" s="104"/>
      <c r="AK13" s="104"/>
      <c r="AL13" s="104"/>
      <c r="AM13" s="104"/>
      <c r="AN13" s="104"/>
      <c r="AO13" s="104"/>
      <c r="AP13" s="104"/>
      <c r="AQ13" s="104"/>
      <c r="AR13" s="104"/>
      <c r="AS13" s="104"/>
      <c r="AT13" s="104"/>
      <c r="AU13" s="104"/>
      <c r="AV13" s="104"/>
      <c r="AW13" s="104"/>
      <c r="AX13" s="104"/>
      <c r="AY13" s="104"/>
      <c r="AZ13" s="104"/>
      <c r="BA13" s="104"/>
      <c r="BB13" s="104"/>
      <c r="BC13" s="104"/>
      <c r="BD13" s="104"/>
      <c r="BE13" s="104"/>
      <c r="BF13" s="104"/>
      <c r="BG13" s="104"/>
      <c r="BH13" s="104"/>
      <c r="BI13" s="104"/>
      <c r="BJ13" s="104"/>
      <c r="BK13" s="104"/>
      <c r="CA13" s="104">
        <v>12</v>
      </c>
      <c r="CB13" s="104">
        <v>0</v>
      </c>
      <c r="CZ13" s="61">
        <v>1</v>
      </c>
    </row>
    <row r="14" spans="1:104" x14ac:dyDescent="0.2">
      <c r="A14" s="95">
        <v>7</v>
      </c>
      <c r="B14" s="96" t="s">
        <v>506</v>
      </c>
      <c r="C14" s="97" t="s">
        <v>507</v>
      </c>
      <c r="D14" s="98" t="s">
        <v>495</v>
      </c>
      <c r="E14" s="99">
        <v>1</v>
      </c>
      <c r="F14" s="100"/>
      <c r="G14" s="101">
        <f t="shared" si="0"/>
        <v>0</v>
      </c>
      <c r="H14" s="102">
        <v>0</v>
      </c>
      <c r="I14" s="103">
        <f t="shared" si="1"/>
        <v>0</v>
      </c>
      <c r="J14" s="102"/>
      <c r="K14" s="103">
        <f t="shared" si="2"/>
        <v>0</v>
      </c>
      <c r="O14" s="94"/>
      <c r="Z14" s="104"/>
      <c r="AA14" s="104">
        <v>12</v>
      </c>
      <c r="AB14" s="104">
        <v>0</v>
      </c>
      <c r="AC14" s="104">
        <v>14</v>
      </c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CA14" s="104">
        <v>12</v>
      </c>
      <c r="CB14" s="104">
        <v>0</v>
      </c>
      <c r="CZ14" s="61">
        <v>1</v>
      </c>
    </row>
    <row r="15" spans="1:104" x14ac:dyDescent="0.2">
      <c r="A15" s="95">
        <v>8</v>
      </c>
      <c r="B15" s="96" t="s">
        <v>508</v>
      </c>
      <c r="C15" s="97" t="s">
        <v>509</v>
      </c>
      <c r="D15" s="98" t="s">
        <v>510</v>
      </c>
      <c r="E15" s="99">
        <v>1</v>
      </c>
      <c r="F15" s="100"/>
      <c r="G15" s="101">
        <f t="shared" si="0"/>
        <v>0</v>
      </c>
      <c r="H15" s="102">
        <v>0</v>
      </c>
      <c r="I15" s="103">
        <f t="shared" si="1"/>
        <v>0</v>
      </c>
      <c r="J15" s="102"/>
      <c r="K15" s="103">
        <f t="shared" si="2"/>
        <v>0</v>
      </c>
      <c r="O15" s="94"/>
      <c r="Z15" s="104"/>
      <c r="AA15" s="104">
        <v>12</v>
      </c>
      <c r="AB15" s="104">
        <v>0</v>
      </c>
      <c r="AC15" s="104">
        <v>15</v>
      </c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CA15" s="104">
        <v>12</v>
      </c>
      <c r="CB15" s="104">
        <v>0</v>
      </c>
      <c r="CZ15" s="61">
        <v>1</v>
      </c>
    </row>
    <row r="16" spans="1:104" x14ac:dyDescent="0.2">
      <c r="A16" s="95">
        <v>9</v>
      </c>
      <c r="B16" s="96" t="s">
        <v>511</v>
      </c>
      <c r="C16" s="97" t="s">
        <v>512</v>
      </c>
      <c r="D16" s="98" t="s">
        <v>510</v>
      </c>
      <c r="E16" s="99">
        <v>1</v>
      </c>
      <c r="F16" s="100"/>
      <c r="G16" s="101">
        <f t="shared" si="0"/>
        <v>0</v>
      </c>
      <c r="H16" s="102">
        <v>0</v>
      </c>
      <c r="I16" s="103">
        <f t="shared" si="1"/>
        <v>0</v>
      </c>
      <c r="J16" s="102"/>
      <c r="K16" s="103">
        <f t="shared" si="2"/>
        <v>0</v>
      </c>
      <c r="O16" s="94"/>
      <c r="Z16" s="104"/>
      <c r="AA16" s="104">
        <v>12</v>
      </c>
      <c r="AB16" s="104">
        <v>0</v>
      </c>
      <c r="AC16" s="104">
        <v>16</v>
      </c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CA16" s="104">
        <v>12</v>
      </c>
      <c r="CB16" s="104">
        <v>0</v>
      </c>
      <c r="CZ16" s="61">
        <v>1</v>
      </c>
    </row>
    <row r="17" spans="1:104" x14ac:dyDescent="0.2">
      <c r="A17" s="95">
        <v>10</v>
      </c>
      <c r="B17" s="96" t="s">
        <v>513</v>
      </c>
      <c r="C17" s="97" t="s">
        <v>514</v>
      </c>
      <c r="D17" s="98" t="s">
        <v>495</v>
      </c>
      <c r="E17" s="99">
        <v>1</v>
      </c>
      <c r="F17" s="100"/>
      <c r="G17" s="101">
        <f t="shared" si="0"/>
        <v>0</v>
      </c>
      <c r="H17" s="102">
        <v>0</v>
      </c>
      <c r="I17" s="103">
        <f t="shared" si="1"/>
        <v>0</v>
      </c>
      <c r="J17" s="102"/>
      <c r="K17" s="103">
        <f t="shared" si="2"/>
        <v>0</v>
      </c>
      <c r="O17" s="94"/>
      <c r="Z17" s="104"/>
      <c r="AA17" s="104">
        <v>12</v>
      </c>
      <c r="AB17" s="104">
        <v>0</v>
      </c>
      <c r="AC17" s="104">
        <v>17</v>
      </c>
      <c r="AD17" s="104"/>
      <c r="AE17" s="104"/>
      <c r="AF17" s="104"/>
      <c r="AG17" s="104"/>
      <c r="AH17" s="104"/>
      <c r="AI17" s="104"/>
      <c r="AJ17" s="104"/>
      <c r="AK17" s="104"/>
      <c r="AL17" s="104"/>
      <c r="AM17" s="104"/>
      <c r="AN17" s="104"/>
      <c r="AO17" s="104"/>
      <c r="AP17" s="104"/>
      <c r="AQ17" s="104"/>
      <c r="AR17" s="104"/>
      <c r="AS17" s="104"/>
      <c r="AT17" s="104"/>
      <c r="AU17" s="104"/>
      <c r="AV17" s="104"/>
      <c r="AW17" s="104"/>
      <c r="AX17" s="104"/>
      <c r="AY17" s="104"/>
      <c r="AZ17" s="104"/>
      <c r="BA17" s="104"/>
      <c r="BB17" s="104"/>
      <c r="BC17" s="104"/>
      <c r="BD17" s="104"/>
      <c r="BE17" s="104"/>
      <c r="BF17" s="104"/>
      <c r="BG17" s="104"/>
      <c r="BH17" s="104"/>
      <c r="BI17" s="104"/>
      <c r="BJ17" s="104"/>
      <c r="BK17" s="104"/>
      <c r="CA17" s="104">
        <v>12</v>
      </c>
      <c r="CB17" s="104">
        <v>0</v>
      </c>
      <c r="CZ17" s="61">
        <v>1</v>
      </c>
    </row>
    <row r="18" spans="1:104" x14ac:dyDescent="0.2">
      <c r="A18" s="95">
        <v>11</v>
      </c>
      <c r="B18" s="96" t="s">
        <v>515</v>
      </c>
      <c r="C18" s="97" t="s">
        <v>516</v>
      </c>
      <c r="D18" s="98" t="s">
        <v>495</v>
      </c>
      <c r="E18" s="99">
        <v>1</v>
      </c>
      <c r="F18" s="100"/>
      <c r="G18" s="101">
        <f t="shared" si="0"/>
        <v>0</v>
      </c>
      <c r="H18" s="102">
        <v>0</v>
      </c>
      <c r="I18" s="103">
        <f t="shared" si="1"/>
        <v>0</v>
      </c>
      <c r="J18" s="102"/>
      <c r="K18" s="103">
        <f t="shared" si="2"/>
        <v>0</v>
      </c>
      <c r="O18" s="94"/>
      <c r="Z18" s="104"/>
      <c r="AA18" s="104">
        <v>12</v>
      </c>
      <c r="AB18" s="104">
        <v>0</v>
      </c>
      <c r="AC18" s="104">
        <v>18</v>
      </c>
      <c r="AD18" s="104"/>
      <c r="AE18" s="104"/>
      <c r="AF18" s="104"/>
      <c r="AG18" s="104"/>
      <c r="AH18" s="104"/>
      <c r="AI18" s="104"/>
      <c r="AJ18" s="104"/>
      <c r="AK18" s="104"/>
      <c r="AL18" s="104"/>
      <c r="AM18" s="104"/>
      <c r="AN18" s="104"/>
      <c r="AO18" s="104"/>
      <c r="AP18" s="104"/>
      <c r="AQ18" s="104"/>
      <c r="AR18" s="104"/>
      <c r="AS18" s="104"/>
      <c r="AT18" s="104"/>
      <c r="AU18" s="104"/>
      <c r="AV18" s="104"/>
      <c r="AW18" s="104"/>
      <c r="AX18" s="104"/>
      <c r="AY18" s="104"/>
      <c r="AZ18" s="104"/>
      <c r="BA18" s="104"/>
      <c r="BB18" s="104"/>
      <c r="BC18" s="104"/>
      <c r="BD18" s="104"/>
      <c r="BE18" s="104"/>
      <c r="BF18" s="104"/>
      <c r="BG18" s="104"/>
      <c r="BH18" s="104"/>
      <c r="BI18" s="104"/>
      <c r="BJ18" s="104"/>
      <c r="BK18" s="104"/>
      <c r="CA18" s="104">
        <v>12</v>
      </c>
      <c r="CB18" s="104">
        <v>0</v>
      </c>
      <c r="CZ18" s="61">
        <v>1</v>
      </c>
    </row>
    <row r="19" spans="1:104" x14ac:dyDescent="0.2">
      <c r="A19" s="95">
        <v>12</v>
      </c>
      <c r="B19" s="96" t="s">
        <v>517</v>
      </c>
      <c r="C19" s="97" t="s">
        <v>518</v>
      </c>
      <c r="D19" s="98" t="s">
        <v>510</v>
      </c>
      <c r="E19" s="99">
        <v>1</v>
      </c>
      <c r="F19" s="100"/>
      <c r="G19" s="101">
        <f t="shared" si="0"/>
        <v>0</v>
      </c>
      <c r="H19" s="102">
        <v>0</v>
      </c>
      <c r="I19" s="103">
        <f t="shared" si="1"/>
        <v>0</v>
      </c>
      <c r="J19" s="102"/>
      <c r="K19" s="103">
        <f t="shared" si="2"/>
        <v>0</v>
      </c>
      <c r="O19" s="94"/>
      <c r="Z19" s="104"/>
      <c r="AA19" s="104">
        <v>12</v>
      </c>
      <c r="AB19" s="104">
        <v>0</v>
      </c>
      <c r="AC19" s="104">
        <v>25</v>
      </c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CA19" s="104">
        <v>12</v>
      </c>
      <c r="CB19" s="104">
        <v>0</v>
      </c>
      <c r="CZ19" s="61">
        <v>1</v>
      </c>
    </row>
    <row r="20" spans="1:104" x14ac:dyDescent="0.2">
      <c r="A20" s="114" t="s">
        <v>30</v>
      </c>
      <c r="B20" s="115" t="s">
        <v>491</v>
      </c>
      <c r="C20" s="116" t="s">
        <v>492</v>
      </c>
      <c r="D20" s="117"/>
      <c r="E20" s="118"/>
      <c r="F20" s="118"/>
      <c r="G20" s="119">
        <f>SUM(G7:G19)</f>
        <v>0</v>
      </c>
      <c r="H20" s="120"/>
      <c r="I20" s="121">
        <f>SUM(I7:I19)</f>
        <v>0</v>
      </c>
      <c r="J20" s="122"/>
      <c r="K20" s="121">
        <f>SUM(K7:K19)</f>
        <v>0</v>
      </c>
      <c r="O20" s="94"/>
      <c r="X20" s="123">
        <f>K20</f>
        <v>0</v>
      </c>
      <c r="Y20" s="123">
        <f>I20</f>
        <v>0</v>
      </c>
      <c r="Z20" s="124">
        <f>G20</f>
        <v>0</v>
      </c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25"/>
      <c r="BB20" s="125"/>
      <c r="BC20" s="125"/>
      <c r="BD20" s="125"/>
      <c r="BE20" s="125"/>
      <c r="BF20" s="125"/>
      <c r="BG20" s="104"/>
      <c r="BH20" s="104"/>
      <c r="BI20" s="104"/>
      <c r="BJ20" s="104"/>
      <c r="BK20" s="104"/>
    </row>
    <row r="21" spans="1:104" x14ac:dyDescent="0.2">
      <c r="A21" s="126" t="s">
        <v>31</v>
      </c>
      <c r="B21" s="127" t="s">
        <v>32</v>
      </c>
      <c r="C21" s="128"/>
      <c r="D21" s="129"/>
      <c r="E21" s="130"/>
      <c r="F21" s="130"/>
      <c r="G21" s="131">
        <f>SUM(Z7:Z21)</f>
        <v>0</v>
      </c>
      <c r="H21" s="132"/>
      <c r="I21" s="133">
        <f>SUM(Y7:Y21)</f>
        <v>0</v>
      </c>
      <c r="J21" s="132"/>
      <c r="K21" s="133">
        <f>SUM(X7:X21)</f>
        <v>0</v>
      </c>
      <c r="O21" s="94"/>
      <c r="BA21" s="134"/>
      <c r="BB21" s="134"/>
      <c r="BC21" s="134"/>
      <c r="BD21" s="134"/>
      <c r="BE21" s="134"/>
      <c r="BF21" s="134"/>
    </row>
    <row r="22" spans="1:104" x14ac:dyDescent="0.2">
      <c r="E22" s="61"/>
    </row>
    <row r="23" spans="1:104" x14ac:dyDescent="0.2">
      <c r="E23" s="61"/>
    </row>
    <row r="24" spans="1:104" x14ac:dyDescent="0.2">
      <c r="E24" s="61"/>
    </row>
    <row r="25" spans="1:104" x14ac:dyDescent="0.2">
      <c r="E25" s="61"/>
    </row>
    <row r="26" spans="1:104" x14ac:dyDescent="0.2">
      <c r="E26" s="61"/>
    </row>
    <row r="27" spans="1:104" x14ac:dyDescent="0.2">
      <c r="E27" s="61"/>
    </row>
    <row r="28" spans="1:104" x14ac:dyDescent="0.2">
      <c r="E28" s="61"/>
    </row>
    <row r="29" spans="1:104" x14ac:dyDescent="0.2">
      <c r="E29" s="61"/>
    </row>
    <row r="30" spans="1:104" x14ac:dyDescent="0.2">
      <c r="E30" s="61"/>
    </row>
    <row r="31" spans="1:104" x14ac:dyDescent="0.2">
      <c r="E31" s="61"/>
    </row>
    <row r="32" spans="1:104" x14ac:dyDescent="0.2">
      <c r="E32" s="61"/>
    </row>
    <row r="33" spans="5:5" x14ac:dyDescent="0.2">
      <c r="E33" s="61"/>
    </row>
    <row r="34" spans="5:5" x14ac:dyDescent="0.2">
      <c r="E34" s="61"/>
    </row>
    <row r="35" spans="5:5" x14ac:dyDescent="0.2">
      <c r="E35" s="61"/>
    </row>
    <row r="36" spans="5:5" x14ac:dyDescent="0.2">
      <c r="E36" s="61"/>
    </row>
    <row r="37" spans="5:5" x14ac:dyDescent="0.2">
      <c r="E37" s="61"/>
    </row>
    <row r="38" spans="5:5" x14ac:dyDescent="0.2">
      <c r="E38" s="61"/>
    </row>
    <row r="39" spans="5:5" x14ac:dyDescent="0.2">
      <c r="E39" s="61"/>
    </row>
    <row r="40" spans="5:5" x14ac:dyDescent="0.2">
      <c r="E40" s="61"/>
    </row>
    <row r="41" spans="5:5" x14ac:dyDescent="0.2">
      <c r="E41" s="61"/>
    </row>
    <row r="42" spans="5:5" x14ac:dyDescent="0.2">
      <c r="E42" s="61"/>
    </row>
    <row r="43" spans="5:5" x14ac:dyDescent="0.2">
      <c r="E43" s="61"/>
    </row>
    <row r="44" spans="5:5" x14ac:dyDescent="0.2">
      <c r="E44" s="61"/>
    </row>
    <row r="45" spans="5:5" x14ac:dyDescent="0.2">
      <c r="E45" s="61"/>
    </row>
    <row r="46" spans="5:5" x14ac:dyDescent="0.2">
      <c r="E46" s="61"/>
    </row>
    <row r="47" spans="5:5" x14ac:dyDescent="0.2">
      <c r="E47" s="61"/>
    </row>
    <row r="48" spans="5:5" x14ac:dyDescent="0.2">
      <c r="E48" s="61"/>
    </row>
    <row r="49" spans="5:5" x14ac:dyDescent="0.2">
      <c r="E49" s="61"/>
    </row>
    <row r="50" spans="5:5" x14ac:dyDescent="0.2">
      <c r="E50" s="61"/>
    </row>
    <row r="51" spans="5:5" x14ac:dyDescent="0.2">
      <c r="E51" s="61"/>
    </row>
    <row r="52" spans="5:5" x14ac:dyDescent="0.2">
      <c r="E52" s="61"/>
    </row>
    <row r="53" spans="5:5" x14ac:dyDescent="0.2">
      <c r="E53" s="61"/>
    </row>
    <row r="54" spans="5:5" x14ac:dyDescent="0.2">
      <c r="E54" s="61"/>
    </row>
    <row r="55" spans="5:5" x14ac:dyDescent="0.2">
      <c r="E55" s="61"/>
    </row>
    <row r="56" spans="5:5" x14ac:dyDescent="0.2">
      <c r="E56" s="61"/>
    </row>
    <row r="57" spans="5:5" x14ac:dyDescent="0.2">
      <c r="E57" s="61"/>
    </row>
    <row r="58" spans="5:5" x14ac:dyDescent="0.2">
      <c r="E58" s="61"/>
    </row>
    <row r="59" spans="5:5" x14ac:dyDescent="0.2">
      <c r="E59" s="61"/>
    </row>
    <row r="60" spans="5:5" x14ac:dyDescent="0.2">
      <c r="E60" s="61"/>
    </row>
    <row r="61" spans="5:5" x14ac:dyDescent="0.2">
      <c r="E61" s="61"/>
    </row>
    <row r="62" spans="5:5" x14ac:dyDescent="0.2">
      <c r="E62" s="61"/>
    </row>
    <row r="63" spans="5:5" x14ac:dyDescent="0.2">
      <c r="E63" s="61"/>
    </row>
    <row r="64" spans="5:5" x14ac:dyDescent="0.2">
      <c r="E64" s="61"/>
    </row>
    <row r="65" spans="1:7" x14ac:dyDescent="0.2">
      <c r="E65" s="61"/>
    </row>
    <row r="66" spans="1:7" x14ac:dyDescent="0.2">
      <c r="E66" s="61"/>
    </row>
    <row r="67" spans="1:7" x14ac:dyDescent="0.2">
      <c r="E67" s="61"/>
    </row>
    <row r="68" spans="1:7" x14ac:dyDescent="0.2">
      <c r="E68" s="61"/>
    </row>
    <row r="69" spans="1:7" x14ac:dyDescent="0.2">
      <c r="E69" s="61"/>
    </row>
    <row r="70" spans="1:7" x14ac:dyDescent="0.2">
      <c r="E70" s="61"/>
    </row>
    <row r="71" spans="1:7" x14ac:dyDescent="0.2">
      <c r="E71" s="61"/>
    </row>
    <row r="72" spans="1:7" x14ac:dyDescent="0.2">
      <c r="E72" s="61"/>
    </row>
    <row r="73" spans="1:7" x14ac:dyDescent="0.2">
      <c r="A73" s="135"/>
      <c r="B73" s="135"/>
    </row>
    <row r="74" spans="1:7" x14ac:dyDescent="0.2">
      <c r="C74" s="136"/>
      <c r="D74" s="136"/>
      <c r="E74" s="137"/>
      <c r="F74" s="136"/>
      <c r="G74" s="138"/>
    </row>
    <row r="75" spans="1:7" x14ac:dyDescent="0.2">
      <c r="A75" s="135"/>
      <c r="B75" s="135"/>
    </row>
    <row r="992" spans="1:7" x14ac:dyDescent="0.2">
      <c r="A992" s="139"/>
      <c r="B992" s="140"/>
      <c r="C992" s="141" t="s">
        <v>33</v>
      </c>
      <c r="D992" s="142"/>
      <c r="F992" s="80"/>
      <c r="G992" s="107">
        <v>100000</v>
      </c>
    </row>
    <row r="993" spans="1:7" x14ac:dyDescent="0.2">
      <c r="A993" s="139"/>
      <c r="B993" s="140"/>
      <c r="C993" s="141" t="s">
        <v>34</v>
      </c>
      <c r="D993" s="142"/>
      <c r="F993" s="80"/>
      <c r="G993" s="107">
        <v>100000</v>
      </c>
    </row>
    <row r="994" spans="1:7" x14ac:dyDescent="0.2">
      <c r="A994" s="139"/>
      <c r="B994" s="140"/>
      <c r="C994" s="141" t="s">
        <v>35</v>
      </c>
      <c r="D994" s="142"/>
      <c r="F994" s="80"/>
      <c r="G994" s="107">
        <v>100000</v>
      </c>
    </row>
    <row r="995" spans="1:7" x14ac:dyDescent="0.2">
      <c r="A995" s="139"/>
      <c r="B995" s="140"/>
      <c r="C995" s="141" t="s">
        <v>36</v>
      </c>
      <c r="D995" s="142"/>
      <c r="F995" s="80"/>
      <c r="G995" s="107">
        <v>100000</v>
      </c>
    </row>
    <row r="996" spans="1:7" x14ac:dyDescent="0.2">
      <c r="A996" s="139"/>
      <c r="B996" s="140"/>
      <c r="C996" s="141" t="s">
        <v>37</v>
      </c>
      <c r="D996" s="142"/>
      <c r="F996" s="80"/>
      <c r="G996" s="107">
        <v>100000</v>
      </c>
    </row>
    <row r="997" spans="1:7" x14ac:dyDescent="0.2">
      <c r="A997" s="139"/>
      <c r="B997" s="140"/>
      <c r="C997" s="141" t="s">
        <v>38</v>
      </c>
      <c r="D997" s="142"/>
      <c r="F997" s="80"/>
      <c r="G997" s="107">
        <v>100000</v>
      </c>
    </row>
    <row r="998" spans="1:7" x14ac:dyDescent="0.2">
      <c r="A998" s="139"/>
      <c r="B998" s="140"/>
      <c r="C998" s="141" t="s">
        <v>39</v>
      </c>
      <c r="D998" s="142"/>
      <c r="F998" s="80"/>
      <c r="G998" s="107">
        <v>100000</v>
      </c>
    </row>
  </sheetData>
  <mergeCells count="1">
    <mergeCell ref="A1:G1"/>
  </mergeCells>
  <phoneticPr fontId="0" type="noConversion"/>
  <printOptions gridLinesSet="0"/>
  <pageMargins left="0.59055118110236227" right="0.19685039370078741" top="0.39370078740157483" bottom="0.39370078740157483" header="0" footer="0.19685039370078741"/>
  <pageSetup paperSize="9" orientation="portrait" horizontalDpi="300" r:id="rId1"/>
  <headerFooter alignWithMargins="0">
    <oddFooter>&amp;L&amp;9Zpracováno programem &amp;"Arial CE,Tučné"BUILDpower,  © RTS, a.s.&amp;R&amp;9Stránka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90</vt:i4>
      </vt:variant>
    </vt:vector>
  </HeadingPairs>
  <TitlesOfParts>
    <vt:vector size="96" baseType="lpstr">
      <vt:lpstr>Stavba</vt:lpstr>
      <vt:lpstr>A12 12.1 </vt:lpstr>
      <vt:lpstr>A12 12.4a </vt:lpstr>
      <vt:lpstr>A12 12.4b </vt:lpstr>
      <vt:lpstr>A12 12.4c </vt:lpstr>
      <vt:lpstr>A12 12.5 </vt:lpstr>
      <vt:lpstr>Stavba!CisloStavby</vt:lpstr>
      <vt:lpstr>Stavba!dadresa</vt:lpstr>
      <vt:lpstr>Stavba!DIČ</vt:lpstr>
      <vt:lpstr>Stavba!dmisto</vt:lpstr>
      <vt:lpstr>Stavba!dpsc</vt:lpstr>
      <vt:lpstr>Stavba!IČO</vt:lpstr>
      <vt:lpstr>Stavba!NazevObjektu</vt:lpstr>
      <vt:lpstr>Stavba!NazevStavby</vt:lpstr>
      <vt:lpstr>'A12 12.1 '!Názvy_tisku</vt:lpstr>
      <vt:lpstr>'A12 12.4a '!Názvy_tisku</vt:lpstr>
      <vt:lpstr>'A12 12.4b '!Názvy_tisku</vt:lpstr>
      <vt:lpstr>'A12 12.4c '!Názvy_tisku</vt:lpstr>
      <vt:lpstr>'A12 12.5 '!Názvy_tisku</vt:lpstr>
      <vt:lpstr>Stavba!Objednatel</vt:lpstr>
      <vt:lpstr>Stavba!Objekt</vt:lpstr>
      <vt:lpstr>'A12 12.1 '!Oblast_tisku</vt:lpstr>
      <vt:lpstr>'A12 12.4a '!Oblast_tisku</vt:lpstr>
      <vt:lpstr>'A12 12.4b '!Oblast_tisku</vt:lpstr>
      <vt:lpstr>'A12 12.4c '!Oblast_tisku</vt:lpstr>
      <vt:lpstr>'A12 12.5 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SazbaDPH1</vt:lpstr>
      <vt:lpstr>SazbaDPH2</vt:lpstr>
      <vt:lpstr>'A12 12.4a '!SloupecCC</vt:lpstr>
      <vt:lpstr>'A12 12.4b '!SloupecCC</vt:lpstr>
      <vt:lpstr>'A12 12.4c '!SloupecCC</vt:lpstr>
      <vt:lpstr>'A12 12.5 '!SloupecCC</vt:lpstr>
      <vt:lpstr>SloupecCC</vt:lpstr>
      <vt:lpstr>'A12 12.4a '!SloupecCDH</vt:lpstr>
      <vt:lpstr>'A12 12.4b '!SloupecCDH</vt:lpstr>
      <vt:lpstr>'A12 12.4c '!SloupecCDH</vt:lpstr>
      <vt:lpstr>'A12 12.5 '!SloupecCDH</vt:lpstr>
      <vt:lpstr>SloupecCDH</vt:lpstr>
      <vt:lpstr>'A12 12.4a '!SloupecCisloPol</vt:lpstr>
      <vt:lpstr>'A12 12.4b '!SloupecCisloPol</vt:lpstr>
      <vt:lpstr>'A12 12.4c '!SloupecCisloPol</vt:lpstr>
      <vt:lpstr>'A12 12.5 '!SloupecCisloPol</vt:lpstr>
      <vt:lpstr>SloupecCisloPol</vt:lpstr>
      <vt:lpstr>'A12 12.4a '!SloupecCH</vt:lpstr>
      <vt:lpstr>'A12 12.4b '!SloupecCH</vt:lpstr>
      <vt:lpstr>'A12 12.4c '!SloupecCH</vt:lpstr>
      <vt:lpstr>'A12 12.5 '!SloupecCH</vt:lpstr>
      <vt:lpstr>SloupecCH</vt:lpstr>
      <vt:lpstr>'A12 12.4a '!SloupecJC</vt:lpstr>
      <vt:lpstr>'A12 12.4b '!SloupecJC</vt:lpstr>
      <vt:lpstr>'A12 12.4c '!SloupecJC</vt:lpstr>
      <vt:lpstr>'A12 12.5 '!SloupecJC</vt:lpstr>
      <vt:lpstr>SloupecJC</vt:lpstr>
      <vt:lpstr>'A12 12.4a '!SloupecJDH</vt:lpstr>
      <vt:lpstr>'A12 12.4b '!SloupecJDH</vt:lpstr>
      <vt:lpstr>'A12 12.4c '!SloupecJDH</vt:lpstr>
      <vt:lpstr>'A12 12.5 '!SloupecJDH</vt:lpstr>
      <vt:lpstr>SloupecJDH</vt:lpstr>
      <vt:lpstr>'A12 12.4a '!SloupecJDM</vt:lpstr>
      <vt:lpstr>'A12 12.4b '!SloupecJDM</vt:lpstr>
      <vt:lpstr>'A12 12.4c '!SloupecJDM</vt:lpstr>
      <vt:lpstr>'A12 12.5 '!SloupecJDM</vt:lpstr>
      <vt:lpstr>SloupecJDM</vt:lpstr>
      <vt:lpstr>'A12 12.4a '!SloupecJH</vt:lpstr>
      <vt:lpstr>'A12 12.4b '!SloupecJH</vt:lpstr>
      <vt:lpstr>'A12 12.4c '!SloupecJH</vt:lpstr>
      <vt:lpstr>'A12 12.5 '!SloupecJH</vt:lpstr>
      <vt:lpstr>SloupecJH</vt:lpstr>
      <vt:lpstr>'A12 12.4a '!SloupecMJ</vt:lpstr>
      <vt:lpstr>'A12 12.4b '!SloupecMJ</vt:lpstr>
      <vt:lpstr>'A12 12.4c '!SloupecMJ</vt:lpstr>
      <vt:lpstr>'A12 12.5 '!SloupecMJ</vt:lpstr>
      <vt:lpstr>SloupecMJ</vt:lpstr>
      <vt:lpstr>'A12 12.4a '!SloupecMnozstvi</vt:lpstr>
      <vt:lpstr>'A12 12.4b '!SloupecMnozstvi</vt:lpstr>
      <vt:lpstr>'A12 12.4c '!SloupecMnozstvi</vt:lpstr>
      <vt:lpstr>'A12 12.5 '!SloupecMnozstvi</vt:lpstr>
      <vt:lpstr>SloupecMnozstvi</vt:lpstr>
      <vt:lpstr>'A12 12.4a '!SloupecNazPol</vt:lpstr>
      <vt:lpstr>'A12 12.4b '!SloupecNazPol</vt:lpstr>
      <vt:lpstr>'A12 12.4c '!SloupecNazPol</vt:lpstr>
      <vt:lpstr>'A12 12.5 '!SloupecNazPol</vt:lpstr>
      <vt:lpstr>SloupecNazPol</vt:lpstr>
      <vt:lpstr>'A12 12.4a '!SloupecPC</vt:lpstr>
      <vt:lpstr>'A12 12.4b '!SloupecPC</vt:lpstr>
      <vt:lpstr>'A12 12.4c '!SloupecPC</vt:lpstr>
      <vt:lpstr>'A12 12.5 '!SloupecPC</vt:lpstr>
      <vt:lpstr>SloupecPC</vt:lpstr>
      <vt:lpstr>Stavba!StavbaCelkem</vt:lpstr>
      <vt:lpstr>Stavba!Zhotovitel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Jakub Burý</cp:lastModifiedBy>
  <dcterms:created xsi:type="dcterms:W3CDTF">2022-08-12T08:55:25Z</dcterms:created>
  <dcterms:modified xsi:type="dcterms:W3CDTF">2023-04-06T06:26:22Z</dcterms:modified>
</cp:coreProperties>
</file>