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6"/>
  <workbookPr filterPrivacy="1" defaultThemeVersion="124226"/>
  <bookViews>
    <workbookView xWindow="0" yWindow="0" windowWidth="28800" windowHeight="13305" tabRatio="607" activeTab="0"/>
  </bookViews>
  <sheets>
    <sheet name="AV" sheetId="2" r:id="rId1"/>
  </sheets>
  <definedNames>
    <definedName name="Excel_BuiltIn_Print_Area_3">#REF!</definedName>
    <definedName name="Excel_BuiltIn_Print_Titles_3">#REF!</definedName>
    <definedName name="Excel_BuiltIn_Print_Titles_4">'AV'!$3:$3</definedName>
    <definedName name="Excel_BuiltIn_Print_Titles_4_1">#REF!</definedName>
    <definedName name="_xlnm.Print_Area" localSheetId="0">'AV'!$A$3:$H$24</definedName>
    <definedName name="_xlnm.Print_Titles" localSheetId="0">'AV'!$3:$3</definedName>
  </definedNames>
  <calcPr calcId="191029"/>
</workbook>
</file>

<file path=xl/sharedStrings.xml><?xml version="1.0" encoding="utf-8"?>
<sst xmlns="http://schemas.openxmlformats.org/spreadsheetml/2006/main" count="56" uniqueCount="44">
  <si>
    <t>Jednotková cena / Kč bez DPH</t>
  </si>
  <si>
    <t>Množství</t>
  </si>
  <si>
    <t>Cena celkem / Kč bez DPH</t>
  </si>
  <si>
    <t>Označení</t>
  </si>
  <si>
    <t>ks</t>
  </si>
  <si>
    <t>Značka / Typové označení</t>
  </si>
  <si>
    <t>set</t>
  </si>
  <si>
    <t xml:space="preserve">Instalace 3D digitální kino techniky, zaškolení obsluhy </t>
  </si>
  <si>
    <t>Instalační materiál</t>
  </si>
  <si>
    <t>Instalační práce</t>
  </si>
  <si>
    <t>Nová promítací plocha</t>
  </si>
  <si>
    <t>Objektiv</t>
  </si>
  <si>
    <t>DCI projektor 4K</t>
  </si>
  <si>
    <t>DCI TECHNOLOGIE PRO PŘEHRÁVÁNÍ 3D OBSAHU</t>
  </si>
  <si>
    <t>Množ. jednotka</t>
  </si>
  <si>
    <t>Zajištění podchozí výšky pod projekčními paprsky projektoru</t>
  </si>
  <si>
    <t>Zaškolení</t>
  </si>
  <si>
    <t>č.</t>
  </si>
  <si>
    <t xml:space="preserve">VÝŠE DPH </t>
  </si>
  <si>
    <t>Cena za sestavu:</t>
  </si>
  <si>
    <t>CENA CELKEM BEZ DPH:</t>
  </si>
  <si>
    <t>CENA CELKEM S DPH:</t>
  </si>
  <si>
    <t>SOUHRN</t>
  </si>
  <si>
    <t xml:space="preserve">Instalační práce a kompletní dokumentace. </t>
  </si>
  <si>
    <t>Instalační materiál, lišty, chráničky, krabice, pro vedení kabeláže k projektoru včetně následného seřízení projektoru. Kompletní sada audio, video a řídicích kabelů, konektory, kabeláž napájení a zásuvky 230V/400V ostatní instalační materiál.</t>
  </si>
  <si>
    <t>Položkový rozpočet - redigitalizace kina Nadsklepí - minimální parametry</t>
  </si>
  <si>
    <t xml:space="preserve">Perforovaná promítací plocha na foliové bázi z PVC vhodná pro kombinaci 2D a 3D projekce. Maximální zisk plochy 1,4.  Min. pozorovací úhel při polovičním zisku (HGA) 40°. Velikost perforace max. 0,9 mm. Plocha perforace min. 4,1%. Nehořlavý materiál vhodný pro hromadně shromažďovací prostory. Váha max 0,5kg/m2. Včetně instalačních ok po celém obvodu plátna. </t>
  </si>
  <si>
    <t xml:space="preserve">DCI TECHNOLOGIE PRO PŘEHRÁVÁNÍ A SPRÁVU DIGITÁLNÍHO OBSAHU </t>
  </si>
  <si>
    <t xml:space="preserve">Objektiv s ultra vysokým kontrastním poměrem. Motorově ovládaný zoom a ostření s možností uložení do paměti, kompatibilní s dodávaným projektorem, umožňující projekci v rozsahu 1,85 :1 (flat) až 1:2,39 (cinemascope) při maximálním využití velikosti plátna. </t>
  </si>
  <si>
    <t>DCI server a procesor</t>
  </si>
  <si>
    <t>Promítací rám a sklo</t>
  </si>
  <si>
    <t>Rám promítacího okna včetně projekčního skla. Světlý rozměr min. 0,5m x 0,5m. Osazené pod úhlem zamezujícím zpětnému odrazu. Planparalelní projekční sklo s optickou propustností minimálně 99% ve viditelném spektru. Odrazivost maximálně 0,2% ve spektru 425nm - 675nm. Stavební práce spojené s vybouráním, zapravením a osazením nového promítacího okna.</t>
  </si>
  <si>
    <t>Polarizační 3D systém kompatibilní s DCI projektorem. Systém Triple Beam. Světelná účinnost min 33%, crosstalk &lt; 1%, podpora HFR až 120 fps, polarizační kontrast min 500:1, plně automatické přepínání 2D/3D.</t>
  </si>
  <si>
    <t>3D systém</t>
  </si>
  <si>
    <t xml:space="preserve">3D brýle </t>
  </si>
  <si>
    <t>3D brýle kompatibilní s 3D nabízeným systémem</t>
  </si>
  <si>
    <t xml:space="preserve">Digitální laserový projektor dle specifikace DCI, rozlišení 4K, výkon 20.000lm. Rozlišení min 4096 x 2160 Pixelů.Color Space &gt;95% REC2020. RGB laserová technologie (samostatný zdroj laseru pro každou složku R, G, B). Podpora HFR technologie pro 2D/3D 120FPS. Kontrast min. 6.000:1. Interní laserový zdroj světla s životností 50.000 provozních hodin v těle projektoru včetně adaptéru pro vzduchotechniku. Originální LCD dotykový panel pro pohodlné lokální nastavení a ovládání projektoru. </t>
  </si>
  <si>
    <t xml:space="preserve">Zajištění podchozí výšky pod projekčními paprsky projektoru (ochranná zóna v hledišti, která zabrání poškození zraku laserovým zdrojem světla projektoru). Nutné vyřešit v rámci instalace dle skutečného stavu na místě, v koordinaci se zadavatelem. </t>
  </si>
  <si>
    <t>h</t>
  </si>
  <si>
    <t>Odvoz a odkup stávající DCI techniky (projektor s objektivem, server vč. kabeláže)</t>
  </si>
  <si>
    <t xml:space="preserve">Odvoz a odkup stávající DCI techniky </t>
  </si>
  <si>
    <t>Zaškolení personálu v minimálním rozsahu jednoho 1 pracovního dne - 3 hodiny.</t>
  </si>
  <si>
    <t xml:space="preserve">Demontáž staré technologie. Instalace, oživení a uvedení do provozu všech komponent systému a doložení platného osvědčení či certifikátu vystaveného výrobci zařízení pro technologii DCI. Kontrolní projekce. Instalační práce zahrnující: úprava kabeláže a kabiny, nastavení parametrů projekčního systému dle DCI. Montáž nové promítací plochy. Nastavení parametrů DCI. Dodat kompletní dokumentaci v českém jazyce a seřízení veškerých technologií v kinosále. Zajištění všech ostatních nezbytných zkoušek, atestů a revizí podle ČSN a případných jiných právních předpisů platných v době předání díla. Zajistit podklady pro certifikaci DCI u "majors" studií přes české zástupce a distributory. Dodat čestné prohlášení, že kino komletně splňuje požadavky DCI, dle aktuální specifikace. Nový projektor připojen ke stávajícímu zvukovému procesoru v 7.1 konfiguraci. Odtah vzduchu z projektoru bude připojen k existující vzduchotechnice a technologie budou připojeny k existujícímu elektrickému rozvaděči. Součástí plnění bude také nastavení projekční techniky pro přehrávání alternativních zdrojů projekce (HDMI, satelit).   </t>
  </si>
  <si>
    <t xml:space="preserve">Intergrovaný Media Block pro přehrávání DCP. Podpora přehrávání Interop a SMPTE DCP s datovým tokem až 500 Mbps. Intergrovaný zvukový procesor 7.1 (rozšiřitelný licencí) kompatibilní s DCI laserovým 4K projektorem. Integrovaná Wifi pro UI. Licence pro přehrávání 4K. Vstup 1 x HDMI® 2.0. Podpora frame rate: 2K (2D) - 24, 25, 30, 48, 50, 60 a 4K (2D) - 24, 25, 30. Včetně originálního uložiště s kapacitou 8TB.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</si>
</sst>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,##0_ ;\-#,##0\ "/>
    <numFmt numFmtId="165" formatCode="_-* #,##0.00\ _K_č_-;\-* #,##0.00\ _K_č_-;_-* \-??\ _K_č_-;_-@_-"/>
    <numFmt numFmtId="166" formatCode="#,##0&quot; F&quot;_);\(#,##0&quot; F)&quot;"/>
    <numFmt numFmtId="167" formatCode="_(\$* #,##0.00_);_(\$* \(#,##0.00\);_(\$* \-??_);_(@_)"/>
    <numFmt numFmtId="168" formatCode="_-* #,##0\ _D_M_-;\-* #,##0\ _D_M_-;_-* &quot;- &quot;_D_M_-;_-@_-"/>
    <numFmt numFmtId="169" formatCode="_-* #,##0.00_-;\-* #,##0.00_-;_-* \-??_-;_-@_-"/>
    <numFmt numFmtId="170" formatCode="_-[$€-2]\ * #,##0.00_-;\-[$€-2]\ * #,##0.00_-;_-[$€-2]\ * \-??_-"/>
    <numFmt numFmtId="171" formatCode="_-* #,##0.00&quot; Kč&quot;_-;\-* #,##0.00&quot; Kč&quot;_-;_-* \-??&quot; Kč&quot;_-;_-@_-"/>
    <numFmt numFmtId="172" formatCode="_-* #,##0&quot; DM&quot;_-;\-* #,##0&quot; DM&quot;_-;_-* &quot;- DM&quot;_-;_-@_-"/>
    <numFmt numFmtId="173" formatCode="_-\£* #,##0.00_-;&quot;-£&quot;* #,##0.00_-;_-\£* \-??_-;_-@_-"/>
    <numFmt numFmtId="174" formatCode="#,##0&quot; Kč&quot;"/>
    <numFmt numFmtId="175" formatCode="#,##0\ _K_č"/>
    <numFmt numFmtId="176" formatCode="#,##0\ [$Kč-405];\-#,##0\ [$Kč-405]"/>
  </numFmts>
  <fonts count="34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Arial CE"/>
      <family val="2"/>
    </font>
    <font>
      <b/>
      <i/>
      <u val="single"/>
      <sz val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20"/>
      <name val="Arial CE"/>
      <family val="2"/>
    </font>
    <font>
      <b/>
      <sz val="16"/>
      <color indexed="9"/>
      <name val="Arial CE"/>
      <family val="2"/>
    </font>
    <font>
      <sz val="11"/>
      <color indexed="60"/>
      <name val="Calibri"/>
      <family val="2"/>
    </font>
    <font>
      <sz val="9"/>
      <name val="Arial CE"/>
      <family val="2"/>
    </font>
    <font>
      <sz val="10"/>
      <name val="MS Sans Serif"/>
      <family val="2"/>
    </font>
    <font>
      <b/>
      <sz val="10"/>
      <name val="Arial CE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sz val="14"/>
      <name val="Stamp"/>
      <family val="2"/>
    </font>
    <font>
      <b/>
      <sz val="10"/>
      <name val="Arial Narrow CE"/>
      <family val="2"/>
    </font>
    <font>
      <i/>
      <sz val="10"/>
      <color indexed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62"/>
      </bottom>
    </border>
    <border>
      <left/>
      <right/>
      <top/>
      <bottom style="thin">
        <color indexed="22"/>
      </bottom>
    </border>
    <border>
      <left/>
      <right/>
      <top/>
      <bottom style="thin">
        <color indexed="30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thin">
        <color indexed="8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1" applyNumberFormat="0" applyFill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74" fontId="0" fillId="0" borderId="0" applyFill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2" applyNumberFormat="0" applyAlignment="0" applyProtection="0"/>
    <xf numFmtId="0" fontId="1" fillId="0" borderId="3" applyNumberFormat="0" applyFill="0" applyAlignment="0" applyProtection="0"/>
    <xf numFmtId="171" fontId="0" fillId="0" borderId="0" applyFill="0" applyBorder="0" applyAlignment="0" applyProtection="0"/>
    <xf numFmtId="0" fontId="0" fillId="0" borderId="4" applyNumberFormat="0">
      <alignment vertical="center" wrapText="1"/>
      <protection/>
    </xf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8" applyNumberFormat="0" applyAlignment="0">
      <protection/>
    </xf>
    <xf numFmtId="0" fontId="13" fillId="5" borderId="0" applyNumberFormat="0" applyAlignment="0">
      <protection/>
    </xf>
    <xf numFmtId="0" fontId="19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 applyProtection="0">
      <alignment/>
    </xf>
    <xf numFmtId="0" fontId="1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0" applyFill="0" applyBorder="0" applyProtection="0">
      <alignment horizontal="left"/>
    </xf>
    <xf numFmtId="0" fontId="22" fillId="0" borderId="0" applyNumberFormat="0">
      <alignment horizontal="left" vertical="center"/>
      <protection/>
    </xf>
    <xf numFmtId="0" fontId="0" fillId="7" borderId="9" applyNumberFormat="0" applyAlignment="0" applyProtection="0"/>
    <xf numFmtId="9" fontId="0" fillId="0" borderId="0" applyFill="0" applyBorder="0" applyAlignment="0" applyProtection="0"/>
    <xf numFmtId="0" fontId="23" fillId="0" borderId="10" applyNumberFormat="0" applyFill="0" applyAlignment="0" applyProtection="0"/>
    <xf numFmtId="0" fontId="24" fillId="8" borderId="0" applyNumberFormat="0" applyBorder="0" applyAlignment="0" applyProtection="0"/>
    <xf numFmtId="0" fontId="1" fillId="9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10" borderId="11">
      <alignment vertical="center"/>
      <protection/>
    </xf>
    <xf numFmtId="0" fontId="27" fillId="11" borderId="12" applyNumberFormat="0" applyAlignment="0" applyProtection="0"/>
    <xf numFmtId="0" fontId="29" fillId="2" borderId="12" applyNumberFormat="0" applyAlignment="0" applyProtection="0"/>
    <xf numFmtId="0" fontId="30" fillId="2" borderId="13" applyNumberFormat="0" applyAlignment="0" applyProtection="0"/>
    <xf numFmtId="0" fontId="28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</cellStyleXfs>
  <cellXfs count="1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4" fontId="1" fillId="0" borderId="0" xfId="0" applyNumberFormat="1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175" fontId="1" fillId="0" borderId="14" xfId="66" applyNumberFormat="1" applyFont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left" vertical="center" wrapText="1" shrinkToFit="1"/>
    </xf>
    <xf numFmtId="0" fontId="0" fillId="0" borderId="14" xfId="0" applyBorder="1" applyAlignment="1">
      <alignment horizontal="center" vertical="center"/>
    </xf>
    <xf numFmtId="174" fontId="31" fillId="0" borderId="15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0" fontId="31" fillId="0" borderId="19" xfId="0" applyFont="1" applyBorder="1" applyAlignment="1">
      <alignment horizontal="center" vertical="center" wrapText="1" shrinkToFit="1"/>
    </xf>
    <xf numFmtId="175" fontId="31" fillId="0" borderId="20" xfId="0" applyNumberFormat="1" applyFont="1" applyBorder="1" applyAlignment="1">
      <alignment horizontal="center" vertical="center" wrapText="1" shrinkToFit="1"/>
    </xf>
    <xf numFmtId="0" fontId="31" fillId="0" borderId="20" xfId="0" applyFont="1" applyBorder="1" applyAlignment="1">
      <alignment horizontal="center" vertical="center"/>
    </xf>
    <xf numFmtId="175" fontId="31" fillId="0" borderId="21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vertical="center"/>
    </xf>
    <xf numFmtId="0" fontId="0" fillId="0" borderId="22" xfId="0" applyBorder="1" applyAlignment="1">
      <alignment horizontal="center" vertical="center"/>
    </xf>
    <xf numFmtId="176" fontId="1" fillId="0" borderId="23" xfId="0" applyNumberFormat="1" applyFont="1" applyBorder="1" applyAlignment="1">
      <alignment horizontal="right" vertical="center"/>
    </xf>
    <xf numFmtId="0" fontId="1" fillId="18" borderId="14" xfId="0" applyFont="1" applyFill="1" applyBorder="1" applyAlignment="1">
      <alignment horizontal="left" vertical="center" wrapText="1"/>
    </xf>
    <xf numFmtId="176" fontId="1" fillId="18" borderId="4" xfId="30" applyNumberFormat="1" applyFont="1" applyFill="1" applyBorder="1" applyAlignment="1">
      <alignment vertical="center" wrapText="1"/>
      <protection/>
    </xf>
    <xf numFmtId="174" fontId="1" fillId="18" borderId="4" xfId="67" applyNumberFormat="1" applyFont="1" applyFill="1" applyBorder="1" applyAlignment="1" applyProtection="1">
      <alignment horizontal="right" vertical="center"/>
      <protection/>
    </xf>
    <xf numFmtId="174" fontId="0" fillId="18" borderId="24" xfId="66" applyNumberFormat="1" applyFill="1" applyBorder="1" applyAlignment="1" applyProtection="1">
      <alignment horizontal="right" vertical="center"/>
      <protection/>
    </xf>
    <xf numFmtId="174" fontId="0" fillId="18" borderId="4" xfId="66" applyNumberFormat="1" applyFill="1" applyBorder="1" applyAlignment="1" applyProtection="1">
      <alignment horizontal="right" vertical="center"/>
      <protection/>
    </xf>
    <xf numFmtId="174" fontId="1" fillId="18" borderId="14" xfId="66" applyNumberFormat="1" applyFont="1" applyFill="1" applyBorder="1" applyAlignment="1" applyProtection="1">
      <alignment horizontal="right" vertical="center"/>
      <protection/>
    </xf>
    <xf numFmtId="0" fontId="31" fillId="0" borderId="0" xfId="0" applyFont="1" applyAlignment="1">
      <alignment vertical="center"/>
    </xf>
    <xf numFmtId="0" fontId="1" fillId="0" borderId="25" xfId="0" applyFont="1" applyBorder="1" applyAlignment="1">
      <alignment vertical="center"/>
    </xf>
    <xf numFmtId="0" fontId="31" fillId="19" borderId="26" xfId="0" applyFont="1" applyFill="1" applyBorder="1" applyAlignment="1">
      <alignment vertical="center"/>
    </xf>
    <xf numFmtId="0" fontId="31" fillId="19" borderId="27" xfId="0" applyFont="1" applyFill="1" applyBorder="1" applyAlignment="1">
      <alignment vertical="center"/>
    </xf>
    <xf numFmtId="0" fontId="1" fillId="18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justify" vertical="center" wrapText="1" shrinkToFit="1"/>
    </xf>
    <xf numFmtId="175" fontId="0" fillId="0" borderId="28" xfId="66" applyNumberFormat="1" applyBorder="1" applyAlignment="1" applyProtection="1">
      <alignment horizontal="center" vertical="center"/>
      <protection/>
    </xf>
    <xf numFmtId="0" fontId="1" fillId="0" borderId="28" xfId="0" applyFont="1" applyBorder="1" applyAlignment="1">
      <alignment horizontal="center" vertical="center"/>
    </xf>
    <xf numFmtId="174" fontId="0" fillId="18" borderId="28" xfId="66" applyNumberFormat="1" applyFill="1" applyBorder="1" applyAlignment="1" applyProtection="1">
      <alignment horizontal="right" vertical="center"/>
      <protection/>
    </xf>
    <xf numFmtId="174" fontId="1" fillId="0" borderId="29" xfId="0" applyNumberFormat="1" applyFont="1" applyBorder="1" applyAlignment="1">
      <alignment horizontal="right" vertical="center"/>
    </xf>
    <xf numFmtId="0" fontId="1" fillId="18" borderId="30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 shrinkToFit="1"/>
    </xf>
    <xf numFmtId="175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4" fontId="1" fillId="18" borderId="30" xfId="66" applyNumberFormat="1" applyFont="1" applyFill="1" applyBorder="1" applyAlignment="1" applyProtection="1">
      <alignment horizontal="right" vertical="center"/>
      <protection/>
    </xf>
    <xf numFmtId="174" fontId="1" fillId="0" borderId="31" xfId="0" applyNumberFormat="1" applyFont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174" fontId="31" fillId="0" borderId="33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 shrinkToFit="1"/>
    </xf>
    <xf numFmtId="175" fontId="31" fillId="0" borderId="19" xfId="0" applyNumberFormat="1" applyFont="1" applyBorder="1" applyAlignment="1">
      <alignment horizontal="center" vertical="center" wrapText="1" shrinkToFit="1"/>
    </xf>
    <xf numFmtId="0" fontId="0" fillId="18" borderId="29" xfId="0" applyFill="1" applyBorder="1" applyAlignment="1">
      <alignment horizontal="left" vertical="center" wrapText="1"/>
    </xf>
    <xf numFmtId="0" fontId="1" fillId="18" borderId="23" xfId="0" applyFont="1" applyFill="1" applyBorder="1" applyAlignment="1">
      <alignment horizontal="left" vertical="center" wrapText="1"/>
    </xf>
    <xf numFmtId="0" fontId="1" fillId="18" borderId="16" xfId="0" applyFont="1" applyFill="1" applyBorder="1" applyAlignment="1">
      <alignment horizontal="left" vertical="center" wrapText="1"/>
    </xf>
    <xf numFmtId="0" fontId="0" fillId="18" borderId="34" xfId="0" applyFill="1" applyBorder="1" applyAlignment="1">
      <alignment horizontal="center" vertical="center" wrapText="1"/>
    </xf>
    <xf numFmtId="175" fontId="1" fillId="0" borderId="35" xfId="66" applyNumberFormat="1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176" fontId="1" fillId="18" borderId="36" xfId="30" applyNumberFormat="1" applyFont="1" applyFill="1" applyBorder="1" applyAlignment="1">
      <alignment vertical="center" wrapText="1"/>
      <protection/>
    </xf>
    <xf numFmtId="176" fontId="1" fillId="0" borderId="37" xfId="0" applyNumberFormat="1" applyFont="1" applyBorder="1" applyAlignment="1">
      <alignment horizontal="right" vertical="center"/>
    </xf>
    <xf numFmtId="175" fontId="1" fillId="0" borderId="38" xfId="66" applyNumberFormat="1" applyFont="1" applyBorder="1" applyAlignment="1" applyProtection="1">
      <alignment horizontal="center" vertical="center"/>
      <protection/>
    </xf>
    <xf numFmtId="175" fontId="1" fillId="0" borderId="38" xfId="0" applyNumberFormat="1" applyFont="1" applyBorder="1" applyAlignment="1">
      <alignment horizontal="center" vertical="center"/>
    </xf>
    <xf numFmtId="175" fontId="1" fillId="0" borderId="39" xfId="66" applyNumberFormat="1" applyFont="1" applyBorder="1" applyAlignment="1" applyProtection="1">
      <alignment horizontal="center" vertical="center"/>
      <protection/>
    </xf>
    <xf numFmtId="175" fontId="0" fillId="0" borderId="40" xfId="66" applyNumberFormat="1" applyBorder="1" applyAlignment="1" applyProtection="1">
      <alignment horizontal="center" vertical="center"/>
      <protection/>
    </xf>
    <xf numFmtId="175" fontId="0" fillId="0" borderId="38" xfId="66" applyNumberFormat="1" applyFont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174" fontId="0" fillId="18" borderId="42" xfId="66" applyNumberFormat="1" applyFill="1" applyBorder="1" applyAlignment="1" applyProtection="1">
      <alignment horizontal="right" vertical="center"/>
      <protection/>
    </xf>
    <xf numFmtId="0" fontId="1" fillId="18" borderId="17" xfId="0" applyFont="1" applyFill="1" applyBorder="1" applyAlignment="1">
      <alignment horizontal="left" vertical="center" wrapText="1"/>
    </xf>
    <xf numFmtId="175" fontId="0" fillId="0" borderId="39" xfId="66" applyNumberFormat="1" applyBorder="1" applyAlignment="1" applyProtection="1">
      <alignment horizontal="center" vertical="center"/>
      <protection/>
    </xf>
    <xf numFmtId="174" fontId="0" fillId="18" borderId="30" xfId="66" applyNumberFormat="1" applyFill="1" applyBorder="1" applyAlignment="1" applyProtection="1">
      <alignment horizontal="right" vertical="center"/>
      <protection/>
    </xf>
    <xf numFmtId="0" fontId="1" fillId="18" borderId="43" xfId="0" applyFont="1" applyFill="1" applyBorder="1" applyAlignment="1">
      <alignment horizontal="left" vertical="center" wrapText="1"/>
    </xf>
    <xf numFmtId="175" fontId="0" fillId="0" borderId="44" xfId="66" applyNumberFormat="1" applyFont="1" applyBorder="1" applyAlignment="1" applyProtection="1">
      <alignment horizontal="center" vertical="center"/>
      <protection/>
    </xf>
    <xf numFmtId="0" fontId="1" fillId="0" borderId="45" xfId="0" applyFont="1" applyBorder="1" applyAlignment="1">
      <alignment horizontal="justify" vertical="center" wrapText="1" shrinkToFit="1"/>
    </xf>
    <xf numFmtId="0" fontId="1" fillId="0" borderId="46" xfId="0" applyFont="1" applyBorder="1" applyAlignment="1">
      <alignment horizontal="justify" vertical="center" wrapText="1" shrinkToFit="1"/>
    </xf>
    <xf numFmtId="0" fontId="0" fillId="0" borderId="47" xfId="0" applyBorder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48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0" fillId="0" borderId="5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" fillId="0" borderId="53" xfId="0" applyFont="1" applyBorder="1" applyAlignment="1">
      <alignment horizontal="justify" vertical="center" wrapText="1" shrinkToFit="1"/>
    </xf>
    <xf numFmtId="0" fontId="31" fillId="19" borderId="57" xfId="0" applyFont="1" applyFill="1" applyBorder="1" applyAlignment="1">
      <alignment vertical="center"/>
    </xf>
    <xf numFmtId="0" fontId="31" fillId="0" borderId="15" xfId="0" applyFont="1" applyBorder="1" applyAlignment="1">
      <alignment horizontal="center" vertical="center" wrapText="1" shrinkToFit="1"/>
    </xf>
    <xf numFmtId="0" fontId="1" fillId="0" borderId="55" xfId="0" applyFont="1" applyBorder="1" applyAlignment="1">
      <alignment horizontal="left" vertical="center" wrapText="1"/>
    </xf>
    <xf numFmtId="176" fontId="1" fillId="0" borderId="43" xfId="0" applyNumberFormat="1" applyFont="1" applyBorder="1" applyAlignment="1">
      <alignment horizontal="right" vertical="center"/>
    </xf>
    <xf numFmtId="0" fontId="1" fillId="0" borderId="58" xfId="0" applyFont="1" applyBorder="1" applyAlignment="1">
      <alignment vertical="center"/>
    </xf>
    <xf numFmtId="175" fontId="1" fillId="0" borderId="26" xfId="0" applyNumberFormat="1" applyFont="1" applyBorder="1" applyAlignment="1">
      <alignment horizontal="center" vertical="center"/>
    </xf>
    <xf numFmtId="174" fontId="1" fillId="0" borderId="26" xfId="0" applyNumberFormat="1" applyFont="1" applyBorder="1" applyAlignment="1">
      <alignment horizontal="right" vertical="center"/>
    </xf>
    <xf numFmtId="0" fontId="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left" vertical="center"/>
    </xf>
    <xf numFmtId="9" fontId="31" fillId="0" borderId="59" xfId="0" applyNumberFormat="1" applyFont="1" applyBorder="1" applyAlignment="1">
      <alignment horizontal="left" vertical="center"/>
    </xf>
    <xf numFmtId="0" fontId="31" fillId="0" borderId="60" xfId="0" applyFont="1" applyBorder="1" applyAlignment="1">
      <alignment horizontal="left" vertical="center"/>
    </xf>
    <xf numFmtId="0" fontId="31" fillId="0" borderId="61" xfId="0" applyFont="1" applyBorder="1" applyAlignment="1">
      <alignment horizontal="left" vertical="center"/>
    </xf>
    <xf numFmtId="174" fontId="31" fillId="0" borderId="15" xfId="66" applyNumberFormat="1" applyFont="1" applyBorder="1" applyAlignment="1" applyProtection="1">
      <alignment horizontal="right" vertical="center"/>
      <protection/>
    </xf>
    <xf numFmtId="175" fontId="1" fillId="0" borderId="62" xfId="66" applyNumberFormat="1" applyFont="1" applyBorder="1" applyAlignment="1" applyProtection="1">
      <alignment horizontal="center" vertical="center"/>
      <protection/>
    </xf>
    <xf numFmtId="0" fontId="33" fillId="0" borderId="45" xfId="0" applyFont="1" applyBorder="1" applyAlignment="1">
      <alignment horizontal="justify" vertical="center" wrapText="1" shrinkToFit="1"/>
    </xf>
    <xf numFmtId="0" fontId="31" fillId="0" borderId="57" xfId="0" applyFont="1" applyBorder="1" applyAlignment="1">
      <alignment horizontal="right" vertical="center"/>
    </xf>
    <xf numFmtId="0" fontId="31" fillId="0" borderId="59" xfId="0" applyFont="1" applyBorder="1" applyAlignment="1">
      <alignment horizontal="right" vertical="center"/>
    </xf>
    <xf numFmtId="0" fontId="31" fillId="0" borderId="63" xfId="0" applyFont="1" applyBorder="1" applyAlignment="1">
      <alignment horizontal="right" vertical="center"/>
    </xf>
    <xf numFmtId="0" fontId="31" fillId="0" borderId="64" xfId="0" applyFont="1" applyBorder="1" applyAlignment="1">
      <alignment horizontal="right" vertical="center"/>
    </xf>
    <xf numFmtId="0" fontId="31" fillId="0" borderId="60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5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66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1" fillId="0" borderId="50" xfId="54" applyFont="1" applyBorder="1" applyAlignment="1">
      <alignment horizontal="left" vertical="center" wrapText="1"/>
      <protection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Ceník CBC - 03,2007" xfId="20"/>
    <cellStyle name="Celkem" xfId="21"/>
    <cellStyle name="Comma [0]_laroux" xfId="22"/>
    <cellStyle name="Comma_laroux" xfId="23"/>
    <cellStyle name="Currency [0]_laroux" xfId="24"/>
    <cellStyle name="Currency_laroux" xfId="25"/>
    <cellStyle name="čárky 2" xfId="26"/>
    <cellStyle name="Dezimal [0]" xfId="27"/>
    <cellStyle name="Dezimal_Compiling Utility Macros" xfId="28"/>
    <cellStyle name="Euro" xfId="29"/>
    <cellStyle name="Excel Built-in Normal" xfId="30"/>
    <cellStyle name="Hypertextový odkaz 2" xfId="31"/>
    <cellStyle name="Hypertextový odkaz 3" xfId="32"/>
    <cellStyle name="KAPITOLA" xfId="33"/>
    <cellStyle name="Kontrolní buňka" xfId="34"/>
    <cellStyle name="lehký dolní okraj" xfId="35"/>
    <cellStyle name="měny 2" xfId="36"/>
    <cellStyle name="MřížkaNormální" xfId="37"/>
    <cellStyle name="Nadpis 1" xfId="38"/>
    <cellStyle name="Nadpis 2" xfId="39"/>
    <cellStyle name="Nadpis 3" xfId="40"/>
    <cellStyle name="Nadpis 4" xfId="41"/>
    <cellStyle name="Nadpis2" xfId="42"/>
    <cellStyle name="Nadpis3" xfId="43"/>
    <cellStyle name="Název" xfId="44"/>
    <cellStyle name="Neutrální" xfId="45"/>
    <cellStyle name="Normal_0201axi2" xfId="46"/>
    <cellStyle name="Normale_NEWAY-£" xfId="47"/>
    <cellStyle name="normálne_HELIOS" xfId="48"/>
    <cellStyle name="normální 10" xfId="49"/>
    <cellStyle name="normální 10 2" xfId="50"/>
    <cellStyle name="normální 10_bezdrátová konference" xfId="51"/>
    <cellStyle name="normální 11" xfId="52"/>
    <cellStyle name="normální 12" xfId="53"/>
    <cellStyle name="Normální 17" xfId="54"/>
    <cellStyle name="normální 2" xfId="55"/>
    <cellStyle name="normální 2 2" xfId="56"/>
    <cellStyle name="normální 2_konference" xfId="57"/>
    <cellStyle name="Normální 20" xfId="58"/>
    <cellStyle name="normální 3" xfId="59"/>
    <cellStyle name="normální 4" xfId="60"/>
    <cellStyle name="normální 5" xfId="61"/>
    <cellStyle name="normální 6" xfId="62"/>
    <cellStyle name="normální 7" xfId="63"/>
    <cellStyle name="normální 8" xfId="64"/>
    <cellStyle name="normální 9" xfId="65"/>
    <cellStyle name="normální_PCS04012005_komplet" xfId="66"/>
    <cellStyle name="normální_PCS04012005_komplet_Rozpočet_ceny" xfId="67"/>
    <cellStyle name="Normalny_Pr1taa2000A" xfId="68"/>
    <cellStyle name="ODDIL" xfId="69"/>
    <cellStyle name="POLOŽKA" xfId="70"/>
    <cellStyle name="PopisSystému" xfId="71"/>
    <cellStyle name="Poznámka" xfId="72"/>
    <cellStyle name="procent 2" xfId="73"/>
    <cellStyle name="Propojená buňka" xfId="74"/>
    <cellStyle name="Správně" xfId="75"/>
    <cellStyle name="Standard_Anpassen der Amortisation" xfId="76"/>
    <cellStyle name="Styl 1" xfId="77"/>
    <cellStyle name="Text upozornění" xfId="78"/>
    <cellStyle name="TYP ŘÁDKU_1" xfId="79"/>
    <cellStyle name="Vstup" xfId="80"/>
    <cellStyle name="Výpočet" xfId="81"/>
    <cellStyle name="Výstup" xfId="82"/>
    <cellStyle name="Vysvětlující text" xfId="83"/>
    <cellStyle name="Währung [0]" xfId="84"/>
    <cellStyle name="Währung_Compiling Utility Macros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Normální 13" xfId="92"/>
    <cellStyle name="Normální 14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15</xdr:row>
      <xdr:rowOff>0</xdr:rowOff>
    </xdr:from>
    <xdr:ext cx="323850" cy="285750"/>
    <xdr:sp macro="" textlink="">
      <xdr:nvSpPr>
        <xdr:cNvPr id="38347" name="AutoShape 78" descr="Výsledek obrázku pro dolby atmos"/>
        <xdr:cNvSpPr>
          <a:spLocks noChangeAspect="1" noChangeArrowheads="1"/>
        </xdr:cNvSpPr>
      </xdr:nvSpPr>
      <xdr:spPr bwMode="auto">
        <a:xfrm>
          <a:off x="16754475" y="133921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304800"/>
    <xdr:sp macro="" textlink="">
      <xdr:nvSpPr>
        <xdr:cNvPr id="38348" name="AutoShape 86" descr="Výsledek obrázku pro rozvaděč triton"/>
        <xdr:cNvSpPr>
          <a:spLocks noChangeAspect="1" noChangeArrowheads="1"/>
        </xdr:cNvSpPr>
      </xdr:nvSpPr>
      <xdr:spPr bwMode="auto">
        <a:xfrm>
          <a:off x="16754475" y="133921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304800"/>
    <xdr:sp macro="" textlink="">
      <xdr:nvSpPr>
        <xdr:cNvPr id="38349" name="AutoShape 119"/>
        <xdr:cNvSpPr>
          <a:spLocks noChangeAspect="1" noChangeArrowheads="1"/>
        </xdr:cNvSpPr>
      </xdr:nvSpPr>
      <xdr:spPr bwMode="auto">
        <a:xfrm>
          <a:off x="16754475" y="133921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304800"/>
    <xdr:sp macro="" textlink="">
      <xdr:nvSpPr>
        <xdr:cNvPr id="38350" name="AutoShape 120"/>
        <xdr:cNvSpPr>
          <a:spLocks noChangeAspect="1" noChangeArrowheads="1"/>
        </xdr:cNvSpPr>
      </xdr:nvSpPr>
      <xdr:spPr bwMode="auto">
        <a:xfrm>
          <a:off x="16754475" y="13392150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285750"/>
    <xdr:sp macro="" textlink="">
      <xdr:nvSpPr>
        <xdr:cNvPr id="38351" name="AutoShape 119"/>
        <xdr:cNvSpPr>
          <a:spLocks noChangeAspect="1" noChangeArrowheads="1"/>
        </xdr:cNvSpPr>
      </xdr:nvSpPr>
      <xdr:spPr bwMode="auto">
        <a:xfrm>
          <a:off x="16754475" y="133921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285750"/>
    <xdr:sp macro="" textlink="">
      <xdr:nvSpPr>
        <xdr:cNvPr id="38352" name="AutoShape 120"/>
        <xdr:cNvSpPr>
          <a:spLocks noChangeAspect="1" noChangeArrowheads="1"/>
        </xdr:cNvSpPr>
      </xdr:nvSpPr>
      <xdr:spPr bwMode="auto">
        <a:xfrm>
          <a:off x="16754475" y="133921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1381125"/>
    <xdr:sp macro="" textlink="">
      <xdr:nvSpPr>
        <xdr:cNvPr id="38353" name="AutoShape 78" descr="Výsledek obrázku pro dolby atmos"/>
        <xdr:cNvSpPr>
          <a:spLocks noChangeAspect="1" noChangeArrowheads="1"/>
        </xdr:cNvSpPr>
      </xdr:nvSpPr>
      <xdr:spPr bwMode="auto">
        <a:xfrm>
          <a:off x="16754475" y="13392150"/>
          <a:ext cx="3238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1381125"/>
    <xdr:sp macro="" textlink="">
      <xdr:nvSpPr>
        <xdr:cNvPr id="38354" name="AutoShape 78" descr="Výsledek obrázku pro dolby atmos"/>
        <xdr:cNvSpPr>
          <a:spLocks noChangeAspect="1" noChangeArrowheads="1"/>
        </xdr:cNvSpPr>
      </xdr:nvSpPr>
      <xdr:spPr bwMode="auto">
        <a:xfrm>
          <a:off x="16754475" y="13392150"/>
          <a:ext cx="32385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590550"/>
    <xdr:sp macro="" textlink="">
      <xdr:nvSpPr>
        <xdr:cNvPr id="38355" name="AutoShape 78" descr="Výsledek obrázku pro dolby atmos"/>
        <xdr:cNvSpPr>
          <a:spLocks noChangeAspect="1" noChangeArrowheads="1"/>
        </xdr:cNvSpPr>
      </xdr:nvSpPr>
      <xdr:spPr bwMode="auto">
        <a:xfrm>
          <a:off x="16754475" y="13392150"/>
          <a:ext cx="323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285750"/>
    <xdr:sp macro="" textlink="">
      <xdr:nvSpPr>
        <xdr:cNvPr id="38356" name="AutoShape 78" descr="Výsledek obrázku pro dolby atmos"/>
        <xdr:cNvSpPr>
          <a:spLocks noChangeAspect="1" noChangeArrowheads="1"/>
        </xdr:cNvSpPr>
      </xdr:nvSpPr>
      <xdr:spPr bwMode="auto">
        <a:xfrm>
          <a:off x="16754475" y="133921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285750"/>
    <xdr:sp macro="" textlink="">
      <xdr:nvSpPr>
        <xdr:cNvPr id="38357" name="AutoShape 78" descr="Výsledek obrázku pro dolby atmos"/>
        <xdr:cNvSpPr>
          <a:spLocks noChangeAspect="1" noChangeArrowheads="1"/>
        </xdr:cNvSpPr>
      </xdr:nvSpPr>
      <xdr:spPr bwMode="auto">
        <a:xfrm>
          <a:off x="16754475" y="13392150"/>
          <a:ext cx="3238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9248775"/>
    <xdr:sp macro="" textlink="">
      <xdr:nvSpPr>
        <xdr:cNvPr id="38358" name="AutoShape 78" descr="Výsledek obrázku pro dolby atmos"/>
        <xdr:cNvSpPr>
          <a:spLocks noChangeAspect="1" noChangeArrowheads="1"/>
        </xdr:cNvSpPr>
      </xdr:nvSpPr>
      <xdr:spPr bwMode="auto">
        <a:xfrm>
          <a:off x="16754475" y="13392150"/>
          <a:ext cx="323850" cy="924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2085975"/>
    <xdr:sp macro="" textlink="">
      <xdr:nvSpPr>
        <xdr:cNvPr id="38359" name="AutoShape 86" descr="Výsledek obrázku pro rozvaděč triton"/>
        <xdr:cNvSpPr>
          <a:spLocks noChangeAspect="1" noChangeArrowheads="1"/>
        </xdr:cNvSpPr>
      </xdr:nvSpPr>
      <xdr:spPr bwMode="auto">
        <a:xfrm>
          <a:off x="16754475" y="13392150"/>
          <a:ext cx="323850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9124950"/>
    <xdr:sp macro="" textlink="">
      <xdr:nvSpPr>
        <xdr:cNvPr id="38360" name="AutoShape 119"/>
        <xdr:cNvSpPr>
          <a:spLocks noChangeAspect="1" noChangeArrowheads="1"/>
        </xdr:cNvSpPr>
      </xdr:nvSpPr>
      <xdr:spPr bwMode="auto">
        <a:xfrm>
          <a:off x="16754475" y="13392150"/>
          <a:ext cx="323850" cy="912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76200</xdr:colOff>
      <xdr:row>15</xdr:row>
      <xdr:rowOff>19050</xdr:rowOff>
    </xdr:from>
    <xdr:ext cx="314325" cy="9124950"/>
    <xdr:sp macro="" textlink="">
      <xdr:nvSpPr>
        <xdr:cNvPr id="38362" name="AutoShape 120"/>
        <xdr:cNvSpPr>
          <a:spLocks noChangeAspect="1" noChangeArrowheads="1"/>
        </xdr:cNvSpPr>
      </xdr:nvSpPr>
      <xdr:spPr bwMode="auto">
        <a:xfrm>
          <a:off x="16830675" y="13411200"/>
          <a:ext cx="314325" cy="912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15</xdr:row>
      <xdr:rowOff>0</xdr:rowOff>
    </xdr:from>
    <xdr:ext cx="323850" cy="1457325"/>
    <xdr:sp macro="" textlink="">
      <xdr:nvSpPr>
        <xdr:cNvPr id="38363" name="AutoShape 86" descr="Výsledek obrázku pro rozvaděč triton"/>
        <xdr:cNvSpPr>
          <a:spLocks noChangeAspect="1" noChangeArrowheads="1"/>
        </xdr:cNvSpPr>
      </xdr:nvSpPr>
      <xdr:spPr bwMode="auto">
        <a:xfrm>
          <a:off x="16754475" y="13392150"/>
          <a:ext cx="3238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323850" cy="342900"/>
    <xdr:sp macro="" textlink="">
      <xdr:nvSpPr>
        <xdr:cNvPr id="38364" name="AutoShape 119"/>
        <xdr:cNvSpPr>
          <a:spLocks noChangeAspect="1" noChangeArrowheads="1"/>
        </xdr:cNvSpPr>
      </xdr:nvSpPr>
      <xdr:spPr bwMode="auto">
        <a:xfrm>
          <a:off x="16754475" y="15506700"/>
          <a:ext cx="323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0</xdr:colOff>
      <xdr:row>21</xdr:row>
      <xdr:rowOff>0</xdr:rowOff>
    </xdr:from>
    <xdr:ext cx="323850" cy="342900"/>
    <xdr:sp macro="" textlink="">
      <xdr:nvSpPr>
        <xdr:cNvPr id="38365" name="AutoShape 120"/>
        <xdr:cNvSpPr>
          <a:spLocks noChangeAspect="1" noChangeArrowheads="1"/>
        </xdr:cNvSpPr>
      </xdr:nvSpPr>
      <xdr:spPr bwMode="auto">
        <a:xfrm>
          <a:off x="16754475" y="15506700"/>
          <a:ext cx="3238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323850" cy="514350"/>
    <xdr:sp macro="" textlink="">
      <xdr:nvSpPr>
        <xdr:cNvPr id="38366" name="AutoShape 834" descr="VÃ½sledek obrÃ¡zku pro crown DCI-N"/>
        <xdr:cNvSpPr>
          <a:spLocks noChangeAspect="1" noChangeArrowheads="1"/>
        </xdr:cNvSpPr>
      </xdr:nvSpPr>
      <xdr:spPr bwMode="auto">
        <a:xfrm>
          <a:off x="15582900" y="13220700"/>
          <a:ext cx="323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14</xdr:row>
      <xdr:rowOff>0</xdr:rowOff>
    </xdr:from>
    <xdr:ext cx="323850" cy="514350"/>
    <xdr:sp macro="" textlink="">
      <xdr:nvSpPr>
        <xdr:cNvPr id="38368" name="AutoShape 834" descr="VÃ½sledek obrÃ¡zku pro crown DCI-N"/>
        <xdr:cNvSpPr>
          <a:spLocks noChangeAspect="1" noChangeArrowheads="1"/>
        </xdr:cNvSpPr>
      </xdr:nvSpPr>
      <xdr:spPr bwMode="auto">
        <a:xfrm>
          <a:off x="15582900" y="13220700"/>
          <a:ext cx="3238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1000125</xdr:colOff>
      <xdr:row>20</xdr:row>
      <xdr:rowOff>28575</xdr:rowOff>
    </xdr:from>
    <xdr:ext cx="466725" cy="352425"/>
    <xdr:sp macro="" textlink="">
      <xdr:nvSpPr>
        <xdr:cNvPr id="38369" name="AutoShape 119"/>
        <xdr:cNvSpPr>
          <a:spLocks noChangeAspect="1" noChangeArrowheads="1"/>
        </xdr:cNvSpPr>
      </xdr:nvSpPr>
      <xdr:spPr bwMode="auto">
        <a:xfrm>
          <a:off x="16583025" y="15354300"/>
          <a:ext cx="4667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J26"/>
  <sheetViews>
    <sheetView tabSelected="1" zoomScaleSheetLayoutView="100" workbookViewId="0" topLeftCell="A1">
      <pane ySplit="3" topLeftCell="A6" activePane="bottomLeft" state="frozen"/>
      <selection pane="bottomLeft" activeCell="D8" sqref="D8"/>
    </sheetView>
  </sheetViews>
  <sheetFormatPr defaultColWidth="9.125" defaultRowHeight="12.75"/>
  <cols>
    <col min="1" max="1" width="5.75390625" style="1" customWidth="1"/>
    <col min="2" max="2" width="22.00390625" style="2" customWidth="1"/>
    <col min="3" max="3" width="16.00390625" style="2" customWidth="1"/>
    <col min="4" max="4" width="127.375" style="3" customWidth="1"/>
    <col min="5" max="5" width="8.875" style="4" customWidth="1"/>
    <col min="6" max="6" width="9.75390625" style="5" customWidth="1"/>
    <col min="7" max="7" width="14.75390625" style="6" customWidth="1"/>
    <col min="8" max="8" width="15.375" style="6" customWidth="1"/>
    <col min="9" max="12" width="10.375" style="1" bestFit="1" customWidth="1"/>
    <col min="13" max="16384" width="9.125" style="1" customWidth="1"/>
  </cols>
  <sheetData>
    <row r="2" ht="13.5" thickBot="1"/>
    <row r="3" spans="1:8" s="5" customFormat="1" ht="42.75" customHeight="1" thickBot="1">
      <c r="A3" s="15" t="s">
        <v>17</v>
      </c>
      <c r="B3" s="15" t="s">
        <v>3</v>
      </c>
      <c r="C3" s="47" t="s">
        <v>5</v>
      </c>
      <c r="D3" s="90" t="s">
        <v>25</v>
      </c>
      <c r="E3" s="48" t="s">
        <v>14</v>
      </c>
      <c r="F3" s="17" t="s">
        <v>1</v>
      </c>
      <c r="G3" s="16" t="s">
        <v>0</v>
      </c>
      <c r="H3" s="18" t="s">
        <v>2</v>
      </c>
    </row>
    <row r="4" spans="1:8" ht="13.5" thickBot="1">
      <c r="A4" s="29"/>
      <c r="B4" s="30" t="s">
        <v>27</v>
      </c>
      <c r="C4" s="30"/>
      <c r="D4" s="89"/>
      <c r="E4" s="30"/>
      <c r="F4" s="30"/>
      <c r="G4" s="30"/>
      <c r="H4" s="31"/>
    </row>
    <row r="5" spans="1:8" ht="132.95" customHeight="1">
      <c r="A5" s="82">
        <v>1</v>
      </c>
      <c r="B5" s="73" t="s">
        <v>10</v>
      </c>
      <c r="C5" s="49"/>
      <c r="D5" s="88" t="s">
        <v>26</v>
      </c>
      <c r="E5" s="53" t="s">
        <v>6</v>
      </c>
      <c r="F5" s="54">
        <v>1</v>
      </c>
      <c r="G5" s="55"/>
      <c r="H5" s="56">
        <f>G5*F5</f>
        <v>0</v>
      </c>
    </row>
    <row r="6" spans="1:8" ht="121.5" customHeight="1">
      <c r="A6" s="83">
        <v>2</v>
      </c>
      <c r="B6" s="74" t="s">
        <v>12</v>
      </c>
      <c r="C6" s="50"/>
      <c r="D6" s="69" t="s">
        <v>36</v>
      </c>
      <c r="E6" s="57" t="s">
        <v>4</v>
      </c>
      <c r="F6" s="10">
        <v>1</v>
      </c>
      <c r="G6" s="23"/>
      <c r="H6" s="12">
        <f>G6*F6</f>
        <v>0</v>
      </c>
    </row>
    <row r="7" spans="1:8" ht="75" customHeight="1">
      <c r="A7" s="83">
        <v>3</v>
      </c>
      <c r="B7" s="74" t="s">
        <v>11</v>
      </c>
      <c r="C7" s="51"/>
      <c r="D7" s="69" t="s">
        <v>28</v>
      </c>
      <c r="E7" s="58" t="s">
        <v>4</v>
      </c>
      <c r="F7" s="10">
        <v>1</v>
      </c>
      <c r="G7" s="23"/>
      <c r="H7" s="12">
        <f>G7*F7</f>
        <v>0</v>
      </c>
    </row>
    <row r="8" spans="1:8" ht="108.75" customHeight="1">
      <c r="A8" s="83">
        <v>4</v>
      </c>
      <c r="B8" s="117" t="s">
        <v>29</v>
      </c>
      <c r="C8" s="51"/>
      <c r="D8" s="103" t="s">
        <v>43</v>
      </c>
      <c r="E8" s="59" t="s">
        <v>4</v>
      </c>
      <c r="F8" s="10">
        <v>1</v>
      </c>
      <c r="G8" s="24"/>
      <c r="H8" s="12">
        <f aca="true" t="shared" si="0" ref="H8:H14">G8*F8</f>
        <v>0</v>
      </c>
    </row>
    <row r="9" spans="1:8" ht="84" customHeight="1">
      <c r="A9" s="83">
        <v>5</v>
      </c>
      <c r="B9" s="75" t="s">
        <v>30</v>
      </c>
      <c r="C9" s="52"/>
      <c r="D9" s="69" t="s">
        <v>31</v>
      </c>
      <c r="E9" s="102" t="s">
        <v>4</v>
      </c>
      <c r="F9" s="10">
        <v>1</v>
      </c>
      <c r="G9" s="24"/>
      <c r="H9" s="12">
        <f>G9*F9</f>
        <v>0</v>
      </c>
    </row>
    <row r="10" spans="1:8" ht="57" customHeight="1">
      <c r="A10" s="83">
        <v>10</v>
      </c>
      <c r="B10" s="76" t="s">
        <v>8</v>
      </c>
      <c r="C10" s="50"/>
      <c r="D10" s="69" t="s">
        <v>24</v>
      </c>
      <c r="E10" s="60" t="s">
        <v>6</v>
      </c>
      <c r="F10" s="20">
        <v>1</v>
      </c>
      <c r="G10" s="25"/>
      <c r="H10" s="21">
        <f t="shared" si="0"/>
        <v>0</v>
      </c>
    </row>
    <row r="11" spans="1:8" ht="64.9" customHeight="1">
      <c r="A11" s="83">
        <v>11</v>
      </c>
      <c r="B11" s="74" t="s">
        <v>15</v>
      </c>
      <c r="C11" s="51"/>
      <c r="D11" s="69" t="s">
        <v>37</v>
      </c>
      <c r="E11" s="61" t="s">
        <v>6</v>
      </c>
      <c r="F11" s="10">
        <v>1</v>
      </c>
      <c r="G11" s="26"/>
      <c r="H11" s="12">
        <f t="shared" si="0"/>
        <v>0</v>
      </c>
    </row>
    <row r="12" spans="1:8" ht="12.75">
      <c r="A12" s="83">
        <v>12</v>
      </c>
      <c r="B12" s="74" t="s">
        <v>16</v>
      </c>
      <c r="C12" s="52"/>
      <c r="D12" s="69" t="s">
        <v>41</v>
      </c>
      <c r="E12" s="71" t="s">
        <v>38</v>
      </c>
      <c r="F12" s="10">
        <v>3</v>
      </c>
      <c r="G12" s="26"/>
      <c r="H12" s="13">
        <f t="shared" si="0"/>
        <v>0</v>
      </c>
    </row>
    <row r="13" spans="1:8" ht="132" customHeight="1">
      <c r="A13" s="84">
        <v>13</v>
      </c>
      <c r="B13" s="77" t="s">
        <v>23</v>
      </c>
      <c r="C13" s="64"/>
      <c r="D13" s="70" t="s">
        <v>42</v>
      </c>
      <c r="E13" s="65" t="s">
        <v>6</v>
      </c>
      <c r="F13" s="62">
        <v>1</v>
      </c>
      <c r="G13" s="63"/>
      <c r="H13" s="13">
        <f t="shared" si="0"/>
        <v>0</v>
      </c>
    </row>
    <row r="14" spans="1:9" ht="170.45" customHeight="1" thickBot="1">
      <c r="A14" s="85">
        <v>14</v>
      </c>
      <c r="B14" s="78" t="s">
        <v>40</v>
      </c>
      <c r="C14" s="67"/>
      <c r="D14" s="91" t="s">
        <v>39</v>
      </c>
      <c r="E14" s="68" t="s">
        <v>6</v>
      </c>
      <c r="F14" s="46">
        <v>1</v>
      </c>
      <c r="G14" s="66"/>
      <c r="H14" s="92">
        <f t="shared" si="0"/>
        <v>0</v>
      </c>
      <c r="I14" s="93"/>
    </row>
    <row r="15" spans="1:8" ht="13.5" thickBot="1">
      <c r="A15" s="44"/>
      <c r="B15" s="106" t="s">
        <v>19</v>
      </c>
      <c r="C15" s="106"/>
      <c r="D15" s="106"/>
      <c r="E15" s="106"/>
      <c r="F15" s="106"/>
      <c r="G15" s="107"/>
      <c r="H15" s="45">
        <f>SUM(H5:H14)</f>
        <v>0</v>
      </c>
    </row>
    <row r="16" spans="1:9" ht="13.5" thickBot="1">
      <c r="A16" s="86"/>
      <c r="B16" s="30" t="s">
        <v>13</v>
      </c>
      <c r="C16" s="30"/>
      <c r="D16" s="30"/>
      <c r="E16" s="30"/>
      <c r="F16" s="30"/>
      <c r="G16" s="30"/>
      <c r="H16" s="31"/>
      <c r="I16" s="28"/>
    </row>
    <row r="17" spans="1:8" ht="55.5" customHeight="1">
      <c r="A17" s="83">
        <v>15</v>
      </c>
      <c r="B17" s="79" t="s">
        <v>33</v>
      </c>
      <c r="C17" s="32"/>
      <c r="D17" s="33" t="s">
        <v>32</v>
      </c>
      <c r="E17" s="34" t="s">
        <v>6</v>
      </c>
      <c r="F17" s="35">
        <v>1</v>
      </c>
      <c r="G17" s="36"/>
      <c r="H17" s="37">
        <f>G17*F17</f>
        <v>0</v>
      </c>
    </row>
    <row r="18" spans="1:8" ht="46.5" customHeight="1">
      <c r="A18" s="83">
        <v>16</v>
      </c>
      <c r="B18" s="80" t="s">
        <v>34</v>
      </c>
      <c r="C18" s="22"/>
      <c r="D18" s="9" t="s">
        <v>35</v>
      </c>
      <c r="E18" s="8" t="s">
        <v>4</v>
      </c>
      <c r="F18" s="7">
        <v>1000</v>
      </c>
      <c r="G18" s="27"/>
      <c r="H18" s="14">
        <f>G18*F18</f>
        <v>0</v>
      </c>
    </row>
    <row r="19" spans="1:8" ht="23.45" customHeight="1" thickBot="1">
      <c r="A19" s="83">
        <v>19</v>
      </c>
      <c r="B19" s="81" t="s">
        <v>9</v>
      </c>
      <c r="C19" s="38"/>
      <c r="D19" s="39" t="s">
        <v>7</v>
      </c>
      <c r="E19" s="40" t="s">
        <v>6</v>
      </c>
      <c r="F19" s="41">
        <v>1</v>
      </c>
      <c r="G19" s="42"/>
      <c r="H19" s="43">
        <f>G19*F19</f>
        <v>0</v>
      </c>
    </row>
    <row r="20" spans="1:8" ht="13.5" thickBot="1">
      <c r="A20" s="87"/>
      <c r="B20" s="104" t="s">
        <v>19</v>
      </c>
      <c r="C20" s="104"/>
      <c r="D20" s="104"/>
      <c r="E20" s="104"/>
      <c r="F20" s="104"/>
      <c r="G20" s="105"/>
      <c r="H20" s="11">
        <f>SUM(H17:H19)</f>
        <v>0</v>
      </c>
    </row>
    <row r="21" spans="5:6" ht="14.45" customHeight="1" thickBot="1">
      <c r="E21" s="94"/>
      <c r="F21" s="96"/>
    </row>
    <row r="22" spans="1:10" ht="13.5" thickBot="1">
      <c r="A22" s="108" t="s">
        <v>22</v>
      </c>
      <c r="B22" s="109"/>
      <c r="C22" s="109"/>
      <c r="D22" s="109"/>
      <c r="E22" s="110"/>
      <c r="F22" s="72" t="s">
        <v>20</v>
      </c>
      <c r="G22" s="97"/>
      <c r="H22" s="101">
        <f>H20+H15</f>
        <v>0</v>
      </c>
      <c r="J22" s="19"/>
    </row>
    <row r="23" spans="1:10" ht="13.5" thickBot="1">
      <c r="A23" s="111"/>
      <c r="B23" s="112"/>
      <c r="C23" s="112"/>
      <c r="D23" s="112"/>
      <c r="E23" s="113"/>
      <c r="F23" s="99" t="s">
        <v>18</v>
      </c>
      <c r="G23" s="98">
        <v>0.12</v>
      </c>
      <c r="H23" s="11">
        <f>H22*0.12</f>
        <v>0</v>
      </c>
      <c r="J23" s="19"/>
    </row>
    <row r="24" spans="1:10" ht="13.5" thickBot="1">
      <c r="A24" s="111"/>
      <c r="B24" s="112"/>
      <c r="C24" s="112"/>
      <c r="D24" s="112"/>
      <c r="E24" s="113"/>
      <c r="F24" s="99" t="s">
        <v>18</v>
      </c>
      <c r="G24" s="98">
        <v>0.21</v>
      </c>
      <c r="H24" s="101">
        <f>H22*0.21</f>
        <v>0</v>
      </c>
      <c r="J24" s="19"/>
    </row>
    <row r="25" spans="1:8" ht="13.5" thickBot="1">
      <c r="A25" s="114"/>
      <c r="B25" s="115"/>
      <c r="C25" s="115"/>
      <c r="D25" s="115"/>
      <c r="E25" s="116"/>
      <c r="F25" s="100" t="s">
        <v>21</v>
      </c>
      <c r="G25" s="72"/>
      <c r="H25" s="101">
        <f>SUM(H22:H24)</f>
        <v>0</v>
      </c>
    </row>
    <row r="26" spans="7:8" ht="12.75">
      <c r="G26" s="95"/>
      <c r="H26" s="95"/>
    </row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</sheetData>
  <sheetProtection selectLockedCells="1" selectUnlockedCells="1"/>
  <mergeCells count="3">
    <mergeCell ref="B20:G20"/>
    <mergeCell ref="B15:G15"/>
    <mergeCell ref="A22:E25"/>
  </mergeCells>
  <printOptions/>
  <pageMargins left="0.7086614173228347" right="0.6299212598425197" top="0.7874015748031497" bottom="0.7874015748031497" header="0" footer="0.31496062992125984"/>
  <pageSetup fitToHeight="10" horizontalDpi="600" verticalDpi="600" orientation="landscape" paperSize="9" scale="54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2018-05-15T13:34:28Z</dcterms:created>
  <dcterms:modified xsi:type="dcterms:W3CDTF">2024-01-23T16:01:44Z</dcterms:modified>
  <cp:category/>
  <cp:version/>
  <cp:contentType/>
  <cp:contentStatus/>
</cp:coreProperties>
</file>