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24F4F4E1-A69F-4A33-8654-F85F742820E8}" xr6:coauthVersionLast="36" xr6:coauthVersionMax="36" xr10:uidLastSave="{00000000-0000-0000-0000-000000000000}"/>
  <bookViews>
    <workbookView xWindow="0" yWindow="0" windowWidth="28800" windowHeight="13305" tabRatio="607" xr2:uid="{00000000-000D-0000-FFFF-FFFF00000000}"/>
  </bookViews>
  <sheets>
    <sheet name="AV" sheetId="2" r:id="rId1"/>
  </sheets>
  <definedNames>
    <definedName name="Excel_BuiltIn_Print_Area_3">#REF!</definedName>
    <definedName name="Excel_BuiltIn_Print_Titles_3">#REF!</definedName>
    <definedName name="Excel_BuiltIn_Print_Titles_4">AV!$3:$3</definedName>
    <definedName name="Excel_BuiltIn_Print_Titles_4_1">#REF!</definedName>
    <definedName name="_xlnm.Print_Titles" localSheetId="0">AV!$3:$3</definedName>
    <definedName name="_xlnm.Print_Area" localSheetId="0">AV!$A$3:$H$24</definedName>
  </definedNames>
  <calcPr calcId="191029"/>
</workbook>
</file>

<file path=xl/calcChain.xml><?xml version="1.0" encoding="utf-8"?>
<calcChain xmlns="http://schemas.openxmlformats.org/spreadsheetml/2006/main">
  <c r="H14" i="2" l="1"/>
  <c r="H9" i="2" l="1"/>
  <c r="H12" i="2"/>
  <c r="H7" i="2"/>
  <c r="H11" i="2"/>
  <c r="H13" i="2"/>
  <c r="H5" i="2"/>
  <c r="H6" i="2"/>
  <c r="H8" i="2"/>
  <c r="H10" i="2"/>
  <c r="H17" i="2"/>
  <c r="H20" i="2" s="1"/>
  <c r="H19" i="2"/>
  <c r="H18" i="2"/>
  <c r="H15" i="2" l="1"/>
  <c r="H22" i="2" s="1"/>
  <c r="H24" i="2" l="1"/>
  <c r="H23" i="2"/>
  <c r="H25" i="2" l="1"/>
</calcChain>
</file>

<file path=xl/sharedStrings.xml><?xml version="1.0" encoding="utf-8"?>
<sst xmlns="http://schemas.openxmlformats.org/spreadsheetml/2006/main" count="56" uniqueCount="44">
  <si>
    <t>Jednotková cena / Kč bez DPH</t>
  </si>
  <si>
    <t>Množství</t>
  </si>
  <si>
    <t>Cena celkem / Kč bez DPH</t>
  </si>
  <si>
    <t>Označení</t>
  </si>
  <si>
    <t>ks</t>
  </si>
  <si>
    <t>Značka / Typové označení</t>
  </si>
  <si>
    <t>set</t>
  </si>
  <si>
    <t xml:space="preserve">Instalace 3D digitální kino techniky, zaškolení obsluhy </t>
  </si>
  <si>
    <t>Instalační materiál</t>
  </si>
  <si>
    <t>Instalační práce</t>
  </si>
  <si>
    <t>Nová promítací plocha</t>
  </si>
  <si>
    <t>Objektiv</t>
  </si>
  <si>
    <t>DCI projektor 4K</t>
  </si>
  <si>
    <t>DCI TECHNOLOGIE PRO PŘEHRÁVÁNÍ 3D OBSAHU</t>
  </si>
  <si>
    <t>Množ. jednotka</t>
  </si>
  <si>
    <t>Zajištění podchozí výšky pod projekčními paprsky projektoru</t>
  </si>
  <si>
    <t>Zaškolení</t>
  </si>
  <si>
    <t>č.</t>
  </si>
  <si>
    <t xml:space="preserve">VÝŠE DPH </t>
  </si>
  <si>
    <t>Cena za sestavu:</t>
  </si>
  <si>
    <t>CENA CELKEM BEZ DPH:</t>
  </si>
  <si>
    <t>CENA CELKEM S DPH:</t>
  </si>
  <si>
    <t>SOUHRN</t>
  </si>
  <si>
    <t xml:space="preserve">Instalační práce a kompletní dokumentace. </t>
  </si>
  <si>
    <t>Instalační materiál, lišty, chráničky, krabice, pro vedení kabeláže k projektoru včetně následného seřízení projektoru. Kompletní sada audio, video a řídicích kabelů, konektory, kabeláž napájení a zásuvky 230V/400V ostatní instalační materiál.</t>
  </si>
  <si>
    <t>Položkový rozpočet - redigitalizace kina Nadsklepí - minimální parametry</t>
  </si>
  <si>
    <t xml:space="preserve">Perforovaná promítací plocha na foliové bázi z PVC vhodná pro kombinaci 2D a 3D projekce. Maximální zisk plochy 1,4.  Min. pozorovací úhel při polovičním zisku (HGA) 40°. Velikost perforace max. 0,9 mm. Plocha perforace min. 4,1%. Nehořlavý materiál vhodný pro hromadně shromažďovací prostory. Váha max 0,5kg/m2. Včetně instalačních ok po celém obvodu plátna. </t>
  </si>
  <si>
    <t xml:space="preserve">DCI TECHNOLOGIE PRO PŘEHRÁVÁNÍ A SPRÁVU DIGITÁLNÍHO OBSAHU </t>
  </si>
  <si>
    <t xml:space="preserve">Objektiv s ultra vysokým kontrastním poměrem. Motorově ovládaný zoom a ostření s možností uložení do paměti, kompatibilní s dodávaným projektorem, umožňující projekci v rozsahu 1,85 :1 (flat) až 1:2,39 (cinemascope) při maximálním využití velikosti plátna. </t>
  </si>
  <si>
    <t>DCI server a procesor</t>
  </si>
  <si>
    <t>Promítací rám a sklo</t>
  </si>
  <si>
    <t>Rám promítacího okna včetně projekčního skla. Světlý rozměr min. 0,5m x 0,5m. Osazené pod úhlem zamezujícím zpětnému odrazu. Planparalelní projekční sklo s optickou propustností minimálně 99% ve viditelném spektru. Odrazivost maximálně 0,2% ve spektru 425nm - 675nm. Stavební práce spojené s vybouráním, zapravením a osazením nového promítacího okna.</t>
  </si>
  <si>
    <t>Polarizační 3D systém kompatibilní s DCI projektorem. Systém Triple Beam. Světelná účinnost min 33%, crosstalk &lt; 1%, podpora HFR až 120 fps, polarizační kontrast min 500:1, plně automatické přepínání 2D/3D.</t>
  </si>
  <si>
    <t>3D systém</t>
  </si>
  <si>
    <t xml:space="preserve">3D brýle </t>
  </si>
  <si>
    <t>3D brýle kompatibilní s 3D nabízeným systémem</t>
  </si>
  <si>
    <t xml:space="preserve">Digitální laserový projektor dle specifikace DCI, rozlišení 4K, výkon 20.000lm. Rozlišení min 4096 x 2160 Pixelů.Color Space &gt;95% REC2020. RGB laserová technologie (samostatný zdroj laseru pro každou složku R, G, B). Podpora HFR technologie pro 2D/3D 120FPS. Kontrast min. 6.000:1. Interní laserový zdroj světla s životností 50.000 provozních hodin v těle projektoru včetně adaptéru pro vzduchotechniku. Originální LCD dotykový panel pro pohodlné lokální nastavení a ovládání projektoru. </t>
  </si>
  <si>
    <t xml:space="preserve">Zajištění podchozí výšky pod projekčními paprsky projektoru (ochranná zóna v hledišti, která zabrání poškození zraku laserovým zdrojem světla projektoru). Nutné vyřešit v rámci instalace dle skutečného stavu na místě, v koordinaci se zadavatelem. </t>
  </si>
  <si>
    <t>h</t>
  </si>
  <si>
    <t>Odvoz a odkup stávající DCI techniky (projektor s objektivem, server vč. kabeláže)</t>
  </si>
  <si>
    <t xml:space="preserve">Odvoz a odkup stávající DCI techniky </t>
  </si>
  <si>
    <t>Zaškolení personálu v minimálním rozsahu jednoho 1 pracovního dne - 3 hodiny.</t>
  </si>
  <si>
    <t xml:space="preserve">Demontáž staré technologie. Instalace, oživení a uvedení do provozu všech komponent systému a doložení platného osvědčení či certifikátu vystaveného výrobci zařízení pro technologii DCI. Kontrolní projekce. Instalační práce zahrnující: úprava kabeláže a kabiny, nastavení parametrů projekčního systému dle DCI. Montáž nové promítací plochy. Nastavení parametrů DCI. Dodat kompletní dokumentaci v českém jazyce a seřízení veškerých technologií v kinosále. Zajištění všech ostatních nezbytných zkoušek, atestů a revizí podle ČSN a případných jiných právních předpisů platných v době předání díla. Zajistit podklady pro certifikaci DCI u "majors" studií přes české zástupce a distributory. Dodat čestné prohlášení, že kino komletně splňuje požadavky DCI, dle aktuální specifikace. Nový projektor připojen ke stávajícímu zvukovému procesoru v 7.1 konfiguraci. Odtah vzduchu z projektoru bude připojen k existující vzduchotechnice a technologie budou připojeny k existujícímu elektrickému rozvaděči. Součástí plnění bude také nastavení projekční techniky pro přehrávání alternativních zdrojů projekce (HDMI, satelit).   </t>
  </si>
  <si>
    <t xml:space="preserve">Intergrovaný Media Block pro přehrávání DCP. Podpora přehrávání Interop a SMPTE DCP s datovým tokem až 500 Mbps. Intergrovaný zvukový procesor 7.1 (rozšiřitelný licencí) kompatibilní s DCI laserovým 4K projektorem. Integrovaná Wifi pro UI. Licence pro přehrávání 4K. Vstup 1 x HDMI® 2.0. Podpora frame rate: 2K (2D) - 24, 25, 30, 48, 50, 60 a 4K (2D) - 24, 25, 30. Včetně originálního uložiště s kapacitou 8TB.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</si>
</sst>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_ ;\-#,##0\ "/>
    <numFmt numFmtId="165" formatCode="_-* #,##0.00\ _K_č_-;\-* #,##0.00\ _K_č_-;_-* \-??\ _K_č_-;_-@_-"/>
    <numFmt numFmtId="166" formatCode="#,##0&quot; F&quot;_);\(#,##0&quot; F)&quot;"/>
    <numFmt numFmtId="167" formatCode="_(\$* #,##0.00_);_(\$* \(#,##0.00\);_(\$* \-??_);_(@_)"/>
    <numFmt numFmtId="168" formatCode="_-* #,##0\ _D_M_-;\-* #,##0\ _D_M_-;_-* &quot;- &quot;_D_M_-;_-@_-"/>
    <numFmt numFmtId="169" formatCode="_-* #,##0.00_-;\-* #,##0.00_-;_-* \-??_-;_-@_-"/>
    <numFmt numFmtId="170" formatCode="_-[$€-2]\ * #,##0.00_-;\-[$€-2]\ * #,##0.00_-;_-[$€-2]\ * \-??_-"/>
    <numFmt numFmtId="171" formatCode="_-* #,##0.00&quot; Kč&quot;_-;\-* #,##0.00&quot; Kč&quot;_-;_-* \-??&quot; Kč&quot;_-;_-@_-"/>
    <numFmt numFmtId="172" formatCode="_-* #,##0&quot; DM&quot;_-;\-* #,##0&quot; DM&quot;_-;_-* &quot;- DM&quot;_-;_-@_-"/>
    <numFmt numFmtId="173" formatCode="_-\£* #,##0.00_-;&quot;-£&quot;* #,##0.00_-;_-\£* \-??_-;_-@_-"/>
    <numFmt numFmtId="174" formatCode="#,##0&quot; Kč&quot;"/>
    <numFmt numFmtId="175" formatCode="#,##0\ _K_č"/>
    <numFmt numFmtId="176" formatCode="#,##0\ [$Kč-405];\-#,##0\ [$Kč-405]"/>
  </numFmts>
  <fonts count="37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1"/>
      <color indexed="60"/>
      <name val="Calibri"/>
      <family val="2"/>
      <charset val="238"/>
    </font>
    <font>
      <sz val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24"/>
      <name val="Arial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8"/>
        <bgColor indexed="5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13"/>
      </patternFill>
    </fill>
  </fills>
  <borders count="6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5">
    <xf numFmtId="0" fontId="0" fillId="0" borderId="0"/>
    <xf numFmtId="0" fontId="3" fillId="0" borderId="0"/>
    <xf numFmtId="0" fontId="4" fillId="0" borderId="1" applyNumberFormat="0" applyFill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4" fontId="33" fillId="0" borderId="0" applyFill="0" applyBorder="0" applyAlignment="0" applyProtection="0"/>
    <xf numFmtId="168" fontId="33" fillId="0" borderId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0" fontId="3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8" fillId="8" borderId="2" applyNumberFormat="0" applyAlignment="0" applyProtection="0"/>
    <xf numFmtId="0" fontId="9" fillId="0" borderId="3" applyNumberFormat="0" applyFill="0" applyAlignment="0" applyProtection="0"/>
    <xf numFmtId="171" fontId="33" fillId="0" borderId="0" applyFill="0" applyBorder="0" applyAlignment="0" applyProtection="0"/>
    <xf numFmtId="0" fontId="33" fillId="0" borderId="4" applyNumberFormat="0">
      <alignment vertical="center" wrapText="1"/>
    </xf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8" applyNumberFormat="0" applyAlignment="0"/>
    <xf numFmtId="0" fontId="14" fillId="10" borderId="0" applyNumberFormat="0" applyAlignment="0"/>
    <xf numFmtId="0" fontId="20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34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 applyProtection="0"/>
    <xf numFmtId="0" fontId="9" fillId="0" borderId="0"/>
    <xf numFmtId="0" fontId="33" fillId="0" borderId="0" applyProtection="0"/>
    <xf numFmtId="0" fontId="33" fillId="0" borderId="0" applyProtection="0"/>
    <xf numFmtId="0" fontId="33" fillId="0" borderId="0"/>
    <xf numFmtId="0" fontId="21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23" fillId="0" borderId="0" applyNumberFormat="0">
      <alignment horizontal="left" vertical="center"/>
    </xf>
    <xf numFmtId="0" fontId="33" fillId="12" borderId="9" applyNumberFormat="0" applyAlignment="0" applyProtection="0"/>
    <xf numFmtId="9" fontId="33" fillId="0" borderId="0" applyFill="0" applyBorder="0" applyAlignment="0" applyProtection="0"/>
    <xf numFmtId="0" fontId="24" fillId="0" borderId="10" applyNumberFormat="0" applyFill="0" applyAlignment="0" applyProtection="0"/>
    <xf numFmtId="0" fontId="25" fillId="2" borderId="0" applyNumberFormat="0" applyBorder="0" applyAlignment="0" applyProtection="0"/>
    <xf numFmtId="0" fontId="9" fillId="13" borderId="0"/>
    <xf numFmtId="0" fontId="9" fillId="0" borderId="0"/>
    <xf numFmtId="0" fontId="26" fillId="0" borderId="0" applyNumberFormat="0" applyFill="0" applyBorder="0" applyAlignment="0" applyProtection="0"/>
    <xf numFmtId="0" fontId="27" fillId="6" borderId="11">
      <alignment vertical="center"/>
    </xf>
    <xf numFmtId="0" fontId="28" fillId="3" borderId="12" applyNumberFormat="0" applyAlignment="0" applyProtection="0"/>
    <xf numFmtId="0" fontId="30" fillId="7" borderId="12" applyNumberFormat="0" applyAlignment="0" applyProtection="0"/>
    <xf numFmtId="0" fontId="31" fillId="7" borderId="13" applyNumberFormat="0" applyAlignment="0" applyProtection="0"/>
    <xf numFmtId="0" fontId="29" fillId="0" borderId="0" applyNumberFormat="0" applyFill="0" applyBorder="0" applyAlignment="0" applyProtection="0"/>
    <xf numFmtId="172" fontId="33" fillId="0" borderId="0" applyFill="0" applyBorder="0" applyAlignment="0" applyProtection="0"/>
    <xf numFmtId="173" fontId="33" fillId="0" borderId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7" borderId="0" applyNumberFormat="0" applyBorder="0" applyAlignment="0" applyProtection="0"/>
    <xf numFmtId="0" fontId="35" fillId="0" borderId="0"/>
    <xf numFmtId="0" fontId="35" fillId="0" borderId="0"/>
  </cellStyleXfs>
  <cellXfs count="118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75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4" fontId="9" fillId="0" borderId="0" xfId="0" applyNumberFormat="1" applyFont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175" fontId="9" fillId="0" borderId="14" xfId="47" applyNumberFormat="1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left" vertical="center" wrapText="1" shrinkToFit="1"/>
    </xf>
    <xf numFmtId="0" fontId="0" fillId="0" borderId="14" xfId="0" applyBorder="1" applyAlignment="1">
      <alignment horizontal="center" vertical="center"/>
    </xf>
    <xf numFmtId="174" fontId="32" fillId="0" borderId="15" xfId="0" applyNumberFormat="1" applyFont="1" applyBorder="1" applyAlignment="1">
      <alignment horizontal="right"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0" fontId="32" fillId="0" borderId="21" xfId="0" applyFont="1" applyBorder="1" applyAlignment="1">
      <alignment horizontal="center" vertical="center" wrapText="1" shrinkToFit="1"/>
    </xf>
    <xf numFmtId="175" fontId="32" fillId="0" borderId="22" xfId="0" applyNumberFormat="1" applyFont="1" applyBorder="1" applyAlignment="1">
      <alignment horizontal="center" vertical="center" wrapText="1" shrinkToFit="1"/>
    </xf>
    <xf numFmtId="0" fontId="32" fillId="0" borderId="22" xfId="0" applyFont="1" applyBorder="1" applyAlignment="1">
      <alignment horizontal="center" vertical="center"/>
    </xf>
    <xf numFmtId="175" fontId="32" fillId="0" borderId="23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vertical="center"/>
    </xf>
    <xf numFmtId="0" fontId="0" fillId="0" borderId="26" xfId="0" applyBorder="1" applyAlignment="1">
      <alignment horizontal="center" vertical="center"/>
    </xf>
    <xf numFmtId="176" fontId="9" fillId="0" borderId="27" xfId="0" applyNumberFormat="1" applyFont="1" applyBorder="1" applyAlignment="1">
      <alignment horizontal="right" vertical="center"/>
    </xf>
    <xf numFmtId="0" fontId="9" fillId="18" borderId="14" xfId="0" applyFont="1" applyFill="1" applyBorder="1" applyAlignment="1">
      <alignment horizontal="left" vertical="center" wrapText="1"/>
    </xf>
    <xf numFmtId="176" fontId="9" fillId="18" borderId="4" xfId="11" applyNumberFormat="1" applyFont="1" applyFill="1" applyBorder="1" applyAlignment="1">
      <alignment vertical="center" wrapText="1"/>
    </xf>
    <xf numFmtId="174" fontId="9" fillId="18" borderId="4" xfId="48" applyNumberFormat="1" applyFont="1" applyFill="1" applyBorder="1" applyAlignment="1" applyProtection="1">
      <alignment horizontal="right" vertical="center"/>
    </xf>
    <xf numFmtId="174" fontId="33" fillId="18" borderId="25" xfId="47" applyNumberFormat="1" applyFill="1" applyBorder="1" applyAlignment="1" applyProtection="1">
      <alignment horizontal="right" vertical="center"/>
    </xf>
    <xf numFmtId="174" fontId="33" fillId="18" borderId="4" xfId="47" applyNumberFormat="1" applyFill="1" applyBorder="1" applyAlignment="1" applyProtection="1">
      <alignment horizontal="right" vertical="center"/>
    </xf>
    <xf numFmtId="174" fontId="9" fillId="18" borderId="14" xfId="47" applyNumberFormat="1" applyFont="1" applyFill="1" applyBorder="1" applyAlignment="1" applyProtection="1">
      <alignment horizontal="right" vertical="center"/>
    </xf>
    <xf numFmtId="0" fontId="32" fillId="0" borderId="0" xfId="0" applyFont="1" applyAlignment="1">
      <alignment vertical="center"/>
    </xf>
    <xf numFmtId="0" fontId="9" fillId="0" borderId="34" xfId="0" applyFont="1" applyBorder="1" applyAlignment="1">
      <alignment vertical="center"/>
    </xf>
    <xf numFmtId="0" fontId="32" fillId="19" borderId="32" xfId="0" applyFont="1" applyFill="1" applyBorder="1" applyAlignment="1">
      <alignment vertical="center"/>
    </xf>
    <xf numFmtId="0" fontId="32" fillId="19" borderId="33" xfId="0" applyFont="1" applyFill="1" applyBorder="1" applyAlignment="1">
      <alignment vertical="center"/>
    </xf>
    <xf numFmtId="0" fontId="9" fillId="18" borderId="38" xfId="0" applyFont="1" applyFill="1" applyBorder="1" applyAlignment="1">
      <alignment horizontal="left" vertical="center" wrapText="1"/>
    </xf>
    <xf numFmtId="0" fontId="9" fillId="0" borderId="38" xfId="0" applyFont="1" applyBorder="1" applyAlignment="1">
      <alignment horizontal="justify" vertical="center" wrapText="1" shrinkToFit="1"/>
    </xf>
    <xf numFmtId="175" fontId="33" fillId="0" borderId="38" xfId="47" applyNumberFormat="1" applyBorder="1" applyAlignment="1" applyProtection="1">
      <alignment horizontal="center" vertical="center"/>
    </xf>
    <xf numFmtId="0" fontId="9" fillId="0" borderId="38" xfId="0" applyFont="1" applyBorder="1" applyAlignment="1">
      <alignment horizontal="center" vertical="center"/>
    </xf>
    <xf numFmtId="174" fontId="33" fillId="18" borderId="38" xfId="47" applyNumberFormat="1" applyFill="1" applyBorder="1" applyAlignment="1" applyProtection="1">
      <alignment horizontal="right" vertical="center"/>
    </xf>
    <xf numFmtId="174" fontId="9" fillId="0" borderId="39" xfId="0" applyNumberFormat="1" applyFont="1" applyBorder="1" applyAlignment="1">
      <alignment horizontal="right" vertical="center"/>
    </xf>
    <xf numFmtId="0" fontId="9" fillId="18" borderId="40" xfId="0" applyFont="1" applyFill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 shrinkToFit="1"/>
    </xf>
    <xf numFmtId="175" fontId="9" fillId="0" borderId="40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74" fontId="9" fillId="18" borderId="40" xfId="47" applyNumberFormat="1" applyFont="1" applyFill="1" applyBorder="1" applyAlignment="1" applyProtection="1">
      <alignment horizontal="right" vertical="center"/>
    </xf>
    <xf numFmtId="174" fontId="9" fillId="0" borderId="41" xfId="0" applyNumberFormat="1" applyFont="1" applyBorder="1" applyAlignment="1">
      <alignment horizontal="right" vertical="center"/>
    </xf>
    <xf numFmtId="0" fontId="9" fillId="0" borderId="43" xfId="0" applyFont="1" applyBorder="1" applyAlignment="1">
      <alignment vertical="center"/>
    </xf>
    <xf numFmtId="174" fontId="32" fillId="0" borderId="35" xfId="0" applyNumberFormat="1" applyFont="1" applyBorder="1" applyAlignment="1">
      <alignment horizontal="right" vertical="center"/>
    </xf>
    <xf numFmtId="0" fontId="0" fillId="0" borderId="40" xfId="0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 shrinkToFit="1"/>
    </xf>
    <xf numFmtId="175" fontId="32" fillId="0" borderId="21" xfId="0" applyNumberFormat="1" applyFont="1" applyBorder="1" applyAlignment="1">
      <alignment horizontal="center" vertical="center" wrapText="1" shrinkToFit="1"/>
    </xf>
    <xf numFmtId="0" fontId="0" fillId="18" borderId="39" xfId="0" applyFill="1" applyBorder="1" applyAlignment="1">
      <alignment horizontal="left" vertical="center" wrapText="1"/>
    </xf>
    <xf numFmtId="0" fontId="9" fillId="18" borderId="27" xfId="0" applyFont="1" applyFill="1" applyBorder="1" applyAlignment="1">
      <alignment horizontal="left" vertical="center" wrapText="1"/>
    </xf>
    <xf numFmtId="0" fontId="9" fillId="18" borderId="17" xfId="0" applyFont="1" applyFill="1" applyBorder="1" applyAlignment="1">
      <alignment horizontal="left" vertical="center" wrapText="1"/>
    </xf>
    <xf numFmtId="0" fontId="0" fillId="18" borderId="44" xfId="0" applyFill="1" applyBorder="1" applyAlignment="1">
      <alignment horizontal="center" vertical="center" wrapText="1"/>
    </xf>
    <xf numFmtId="175" fontId="9" fillId="0" borderId="37" xfId="47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176" fontId="9" fillId="18" borderId="45" xfId="11" applyNumberFormat="1" applyFont="1" applyFill="1" applyBorder="1" applyAlignment="1">
      <alignment vertical="center" wrapText="1"/>
    </xf>
    <xf numFmtId="176" fontId="9" fillId="0" borderId="46" xfId="0" applyNumberFormat="1" applyFont="1" applyBorder="1" applyAlignment="1">
      <alignment horizontal="right" vertical="center"/>
    </xf>
    <xf numFmtId="175" fontId="9" fillId="0" borderId="18" xfId="47" applyNumberFormat="1" applyFont="1" applyBorder="1" applyAlignment="1" applyProtection="1">
      <alignment horizontal="center" vertical="center"/>
    </xf>
    <xf numFmtId="175" fontId="9" fillId="0" borderId="18" xfId="0" applyNumberFormat="1" applyFont="1" applyBorder="1" applyAlignment="1">
      <alignment horizontal="center" vertical="center"/>
    </xf>
    <xf numFmtId="175" fontId="9" fillId="0" borderId="30" xfId="47" applyNumberFormat="1" applyFont="1" applyBorder="1" applyAlignment="1" applyProtection="1">
      <alignment horizontal="center" vertical="center"/>
    </xf>
    <xf numFmtId="175" fontId="33" fillId="0" borderId="24" xfId="47" applyNumberFormat="1" applyBorder="1" applyAlignment="1" applyProtection="1">
      <alignment horizontal="center" vertical="center"/>
    </xf>
    <xf numFmtId="175" fontId="0" fillId="0" borderId="18" xfId="47" applyNumberFormat="1" applyFont="1" applyBorder="1" applyAlignment="1" applyProtection="1">
      <alignment horizontal="center" vertical="center"/>
    </xf>
    <xf numFmtId="0" fontId="0" fillId="0" borderId="47" xfId="0" applyBorder="1" applyAlignment="1">
      <alignment horizontal="center" vertical="center"/>
    </xf>
    <xf numFmtId="174" fontId="33" fillId="18" borderId="48" xfId="47" applyNumberFormat="1" applyFill="1" applyBorder="1" applyAlignment="1" applyProtection="1">
      <alignment horizontal="right" vertical="center"/>
    </xf>
    <xf numFmtId="0" fontId="9" fillId="18" borderId="19" xfId="0" applyFont="1" applyFill="1" applyBorder="1" applyAlignment="1">
      <alignment horizontal="left" vertical="center" wrapText="1"/>
    </xf>
    <xf numFmtId="175" fontId="33" fillId="0" borderId="30" xfId="47" applyNumberFormat="1" applyBorder="1" applyAlignment="1" applyProtection="1">
      <alignment horizontal="center" vertical="center"/>
    </xf>
    <xf numFmtId="174" fontId="33" fillId="18" borderId="40" xfId="47" applyNumberFormat="1" applyFill="1" applyBorder="1" applyAlignment="1" applyProtection="1">
      <alignment horizontal="right" vertical="center"/>
    </xf>
    <xf numFmtId="0" fontId="9" fillId="18" borderId="42" xfId="0" applyFont="1" applyFill="1" applyBorder="1" applyAlignment="1">
      <alignment horizontal="left" vertical="center" wrapText="1"/>
    </xf>
    <xf numFmtId="175" fontId="0" fillId="0" borderId="51" xfId="47" applyNumberFormat="1" applyFont="1" applyBorder="1" applyAlignment="1" applyProtection="1">
      <alignment horizontal="center" vertical="center"/>
    </xf>
    <xf numFmtId="0" fontId="9" fillId="0" borderId="36" xfId="0" applyFont="1" applyBorder="1" applyAlignment="1">
      <alignment horizontal="justify" vertical="center" wrapText="1" shrinkToFit="1"/>
    </xf>
    <xf numFmtId="0" fontId="9" fillId="0" borderId="52" xfId="0" applyFont="1" applyBorder="1" applyAlignment="1">
      <alignment horizontal="justify" vertical="center" wrapText="1" shrinkToFit="1"/>
    </xf>
    <xf numFmtId="0" fontId="0" fillId="0" borderId="16" xfId="0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9" fillId="0" borderId="54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53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0" fillId="0" borderId="5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58" xfId="0" applyFont="1" applyBorder="1" applyAlignment="1">
      <alignment horizontal="justify" vertical="center" wrapText="1" shrinkToFit="1"/>
    </xf>
    <xf numFmtId="0" fontId="32" fillId="19" borderId="28" xfId="0" applyFont="1" applyFill="1" applyBorder="1" applyAlignment="1">
      <alignment vertical="center"/>
    </xf>
    <xf numFmtId="0" fontId="32" fillId="0" borderId="15" xfId="0" applyFont="1" applyBorder="1" applyAlignment="1">
      <alignment horizontal="center" vertical="center" wrapText="1" shrinkToFit="1"/>
    </xf>
    <xf numFmtId="0" fontId="9" fillId="0" borderId="60" xfId="0" applyFont="1" applyBorder="1" applyAlignment="1">
      <alignment horizontal="left" vertical="center" wrapText="1"/>
    </xf>
    <xf numFmtId="176" fontId="9" fillId="0" borderId="42" xfId="0" applyNumberFormat="1" applyFont="1" applyBorder="1" applyAlignment="1">
      <alignment horizontal="right" vertical="center"/>
    </xf>
    <xf numFmtId="0" fontId="9" fillId="0" borderId="62" xfId="0" applyFont="1" applyBorder="1" applyAlignment="1">
      <alignment vertical="center"/>
    </xf>
    <xf numFmtId="175" fontId="9" fillId="0" borderId="32" xfId="0" applyNumberFormat="1" applyFont="1" applyBorder="1" applyAlignment="1">
      <alignment horizontal="center" vertical="center"/>
    </xf>
    <xf numFmtId="174" fontId="9" fillId="0" borderId="32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32" fillId="0" borderId="32" xfId="0" applyFont="1" applyBorder="1" applyAlignment="1">
      <alignment horizontal="left" vertical="center"/>
    </xf>
    <xf numFmtId="9" fontId="32" fillId="0" borderId="29" xfId="0" applyNumberFormat="1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63" xfId="0" applyFont="1" applyBorder="1" applyAlignment="1">
      <alignment horizontal="left" vertical="center"/>
    </xf>
    <xf numFmtId="174" fontId="32" fillId="0" borderId="15" xfId="47" applyNumberFormat="1" applyFont="1" applyBorder="1" applyAlignment="1" applyProtection="1">
      <alignment horizontal="right" vertical="center"/>
    </xf>
    <xf numFmtId="175" fontId="9" fillId="0" borderId="66" xfId="47" applyNumberFormat="1" applyFont="1" applyBorder="1" applyAlignment="1" applyProtection="1">
      <alignment horizontal="center" vertical="center"/>
    </xf>
    <xf numFmtId="0" fontId="36" fillId="0" borderId="36" xfId="0" applyFont="1" applyBorder="1" applyAlignment="1">
      <alignment horizontal="justify" vertical="center" wrapText="1" shrinkToFit="1"/>
    </xf>
    <xf numFmtId="0" fontId="32" fillId="0" borderId="28" xfId="0" applyFont="1" applyBorder="1" applyAlignment="1">
      <alignment horizontal="right" vertical="center"/>
    </xf>
    <xf numFmtId="0" fontId="32" fillId="0" borderId="29" xfId="0" applyFont="1" applyBorder="1" applyAlignment="1">
      <alignment horizontal="right" vertical="center"/>
    </xf>
    <xf numFmtId="0" fontId="32" fillId="0" borderId="49" xfId="0" applyFont="1" applyBorder="1" applyAlignment="1">
      <alignment horizontal="right" vertical="center"/>
    </xf>
    <xf numFmtId="0" fontId="32" fillId="0" borderId="50" xfId="0" applyFont="1" applyBorder="1" applyAlignment="1">
      <alignment horizontal="right" vertical="center"/>
    </xf>
    <xf numFmtId="0" fontId="32" fillId="0" borderId="31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9" fillId="0" borderId="55" xfId="35" applyFont="1" applyBorder="1" applyAlignment="1">
      <alignment horizontal="left" vertical="center" wrapText="1"/>
    </xf>
  </cellXfs>
  <cellStyles count="75">
    <cellStyle name="_Ceník CBC - 03,2007" xfId="1" xr:uid="{00000000-0005-0000-0000-000000000000}"/>
    <cellStyle name="Celkem" xfId="2" builtinId="25" customBuiltin="1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čárky 2" xfId="7" xr:uid="{00000000-0005-0000-0000-000006000000}"/>
    <cellStyle name="Dezimal [0]" xfId="8" xr:uid="{00000000-0005-0000-0000-000007000000}"/>
    <cellStyle name="Dezimal_Compiling Utility Macros" xfId="9" xr:uid="{00000000-0005-0000-0000-000008000000}"/>
    <cellStyle name="Euro" xfId="10" xr:uid="{00000000-0005-0000-0000-000009000000}"/>
    <cellStyle name="Excel Built-in Normal" xfId="11" xr:uid="{00000000-0005-0000-0000-00000A000000}"/>
    <cellStyle name="Hypertextový odkaz 2" xfId="12" xr:uid="{00000000-0005-0000-0000-00000B000000}"/>
    <cellStyle name="Hypertextový odkaz 3" xfId="13" xr:uid="{00000000-0005-0000-0000-00000C000000}"/>
    <cellStyle name="KAPITOLA" xfId="14" xr:uid="{00000000-0005-0000-0000-00000D000000}"/>
    <cellStyle name="Kontrolní buňka" xfId="15" builtinId="23" customBuiltin="1"/>
    <cellStyle name="lehký dolní okraj" xfId="16" xr:uid="{00000000-0005-0000-0000-00000F000000}"/>
    <cellStyle name="měny 2" xfId="17" xr:uid="{00000000-0005-0000-0000-000010000000}"/>
    <cellStyle name="MřížkaNormální" xfId="18" xr:uid="{00000000-0005-0000-0000-000011000000}"/>
    <cellStyle name="Nadpis 1" xfId="19" builtinId="16" customBuiltin="1"/>
    <cellStyle name="Nadpis 2" xfId="20" builtinId="17" customBuiltin="1"/>
    <cellStyle name="Nadpis 3" xfId="21" builtinId="18" customBuiltin="1"/>
    <cellStyle name="Nadpis 4" xfId="22" builtinId="19" customBuiltin="1"/>
    <cellStyle name="Nadpis2" xfId="23" xr:uid="{00000000-0005-0000-0000-000016000000}"/>
    <cellStyle name="Nadpis3" xfId="24" xr:uid="{00000000-0005-0000-0000-000017000000}"/>
    <cellStyle name="Název" xfId="25" builtinId="15" customBuiltin="1"/>
    <cellStyle name="Neutrální" xfId="26" builtinId="28" customBuiltin="1"/>
    <cellStyle name="Normal_0201axi2" xfId="27" xr:uid="{00000000-0005-0000-0000-00001A000000}"/>
    <cellStyle name="Normale_NEWAY-£" xfId="28" xr:uid="{00000000-0005-0000-0000-00001B000000}"/>
    <cellStyle name="normálne_HELIOS" xfId="29" xr:uid="{00000000-0005-0000-0000-00001C000000}"/>
    <cellStyle name="Normální" xfId="0" builtinId="0"/>
    <cellStyle name="normální 10" xfId="30" xr:uid="{00000000-0005-0000-0000-00001E000000}"/>
    <cellStyle name="normální 10 2" xfId="31" xr:uid="{00000000-0005-0000-0000-00001F000000}"/>
    <cellStyle name="normální 10_bezdrátová konference" xfId="32" xr:uid="{00000000-0005-0000-0000-000020000000}"/>
    <cellStyle name="normální 11" xfId="33" xr:uid="{00000000-0005-0000-0000-000021000000}"/>
    <cellStyle name="normální 12" xfId="34" xr:uid="{00000000-0005-0000-0000-000022000000}"/>
    <cellStyle name="Normální 13" xfId="73" xr:uid="{7E240A76-1B9C-4C9B-91C9-800FDBE1E571}"/>
    <cellStyle name="Normální 14" xfId="74" xr:uid="{0445F875-F18F-4C0D-813F-F11A42A90431}"/>
    <cellStyle name="Normální 17" xfId="35" xr:uid="{00000000-0005-0000-0000-000023000000}"/>
    <cellStyle name="normální 2" xfId="36" xr:uid="{00000000-0005-0000-0000-000024000000}"/>
    <cellStyle name="normální 2 2" xfId="37" xr:uid="{00000000-0005-0000-0000-000025000000}"/>
    <cellStyle name="normální 2_konference" xfId="38" xr:uid="{00000000-0005-0000-0000-000026000000}"/>
    <cellStyle name="Normální 20" xfId="39" xr:uid="{00000000-0005-0000-0000-000027000000}"/>
    <cellStyle name="normální 3" xfId="40" xr:uid="{00000000-0005-0000-0000-000028000000}"/>
    <cellStyle name="normální 4" xfId="41" xr:uid="{00000000-0005-0000-0000-000029000000}"/>
    <cellStyle name="normální 5" xfId="42" xr:uid="{00000000-0005-0000-0000-00002A000000}"/>
    <cellStyle name="normální 6" xfId="43" xr:uid="{00000000-0005-0000-0000-00002B000000}"/>
    <cellStyle name="normální 7" xfId="44" xr:uid="{00000000-0005-0000-0000-00002C000000}"/>
    <cellStyle name="normální 8" xfId="45" xr:uid="{00000000-0005-0000-0000-00002D000000}"/>
    <cellStyle name="normální 9" xfId="46" xr:uid="{00000000-0005-0000-0000-00002E000000}"/>
    <cellStyle name="normální_PCS04012005_komplet" xfId="47" xr:uid="{00000000-0005-0000-0000-00002F000000}"/>
    <cellStyle name="normální_PCS04012005_komplet_Rozpočet_ceny" xfId="48" xr:uid="{00000000-0005-0000-0000-000030000000}"/>
    <cellStyle name="Normalny_Pr1taa2000A" xfId="49" xr:uid="{00000000-0005-0000-0000-000032000000}"/>
    <cellStyle name="ODDIL" xfId="50" xr:uid="{00000000-0005-0000-0000-000033000000}"/>
    <cellStyle name="POLOŽKA" xfId="51" xr:uid="{00000000-0005-0000-0000-000034000000}"/>
    <cellStyle name="PopisSystému" xfId="52" xr:uid="{00000000-0005-0000-0000-000035000000}"/>
    <cellStyle name="Poznámka" xfId="53" builtinId="10" customBuiltin="1"/>
    <cellStyle name="procent 2" xfId="54" xr:uid="{00000000-0005-0000-0000-000037000000}"/>
    <cellStyle name="Propojená buňka" xfId="55" builtinId="24" customBuiltin="1"/>
    <cellStyle name="Správně" xfId="56" builtinId="26" customBuiltin="1"/>
    <cellStyle name="Standard_Anpassen der Amortisation" xfId="57" xr:uid="{00000000-0005-0000-0000-00003A000000}"/>
    <cellStyle name="Styl 1" xfId="58" xr:uid="{00000000-0005-0000-0000-00003B000000}"/>
    <cellStyle name="Text upozornění" xfId="59" builtinId="11" customBuiltin="1"/>
    <cellStyle name="TYP ŘÁDKU_1" xfId="60" xr:uid="{00000000-0005-0000-0000-00003D000000}"/>
    <cellStyle name="Vstup" xfId="61" builtinId="20" customBuiltin="1"/>
    <cellStyle name="Výpočet" xfId="62" builtinId="22" customBuiltin="1"/>
    <cellStyle name="Výstup" xfId="63" builtinId="21" customBuiltin="1"/>
    <cellStyle name="Vysvětlující text" xfId="64" builtinId="53" customBuiltin="1"/>
    <cellStyle name="Währung [0]" xfId="65" xr:uid="{00000000-0005-0000-0000-000042000000}"/>
    <cellStyle name="Währung_Compiling Utility Macros" xfId="66" xr:uid="{00000000-0005-0000-0000-000043000000}"/>
    <cellStyle name="Zvýraznění 1" xfId="67" builtinId="29" customBuiltin="1"/>
    <cellStyle name="Zvýraznění 2" xfId="68" builtinId="33" customBuiltin="1"/>
    <cellStyle name="Zvýraznění 3" xfId="69" builtinId="37" customBuiltin="1"/>
    <cellStyle name="Zvýraznění 4" xfId="70" builtinId="41" customBuiltin="1"/>
    <cellStyle name="Zvýraznění 5" xfId="71" builtinId="45" customBuiltin="1"/>
    <cellStyle name="Zvýraznění 6" xfId="72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114300</xdr:rowOff>
    </xdr:to>
    <xdr:sp macro="" textlink="">
      <xdr:nvSpPr>
        <xdr:cNvPr id="38347" name="AutoShape 78" descr="Výsledek obrázku pro dolby atmos">
          <a:extLst>
            <a:ext uri="{FF2B5EF4-FFF2-40B4-BE49-F238E27FC236}">
              <a16:creationId xmlns:a16="http://schemas.microsoft.com/office/drawing/2014/main" id="{6A86C584-5CCB-451F-A710-2455A24C867A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133350</xdr:rowOff>
    </xdr:to>
    <xdr:sp macro="" textlink="">
      <xdr:nvSpPr>
        <xdr:cNvPr id="38348" name="AutoShape 86" descr="Výsledek obrázku pro rozvaděč triton">
          <a:extLst>
            <a:ext uri="{FF2B5EF4-FFF2-40B4-BE49-F238E27FC236}">
              <a16:creationId xmlns:a16="http://schemas.microsoft.com/office/drawing/2014/main" id="{F6474B8C-00B6-41AB-99AB-C6F2E22601AF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133350</xdr:rowOff>
    </xdr:to>
    <xdr:sp macro="" textlink="">
      <xdr:nvSpPr>
        <xdr:cNvPr id="38349" name="AutoShape 119">
          <a:extLst>
            <a:ext uri="{FF2B5EF4-FFF2-40B4-BE49-F238E27FC236}">
              <a16:creationId xmlns:a16="http://schemas.microsoft.com/office/drawing/2014/main" id="{4264E54A-FC9B-4FFE-8B8D-B6A7E3C2B58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133350</xdr:rowOff>
    </xdr:to>
    <xdr:sp macro="" textlink="">
      <xdr:nvSpPr>
        <xdr:cNvPr id="38350" name="AutoShape 120">
          <a:extLst>
            <a:ext uri="{FF2B5EF4-FFF2-40B4-BE49-F238E27FC236}">
              <a16:creationId xmlns:a16="http://schemas.microsoft.com/office/drawing/2014/main" id="{25B25445-9A29-48BD-99F9-34EC213545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114300</xdr:rowOff>
    </xdr:to>
    <xdr:sp macro="" textlink="">
      <xdr:nvSpPr>
        <xdr:cNvPr id="38351" name="AutoShape 119">
          <a:extLst>
            <a:ext uri="{FF2B5EF4-FFF2-40B4-BE49-F238E27FC236}">
              <a16:creationId xmlns:a16="http://schemas.microsoft.com/office/drawing/2014/main" id="{27FDDB1E-0B00-41E0-8F32-E188348F611D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114300</xdr:rowOff>
    </xdr:to>
    <xdr:sp macro="" textlink="">
      <xdr:nvSpPr>
        <xdr:cNvPr id="38352" name="AutoShape 120">
          <a:extLst>
            <a:ext uri="{FF2B5EF4-FFF2-40B4-BE49-F238E27FC236}">
              <a16:creationId xmlns:a16="http://schemas.microsoft.com/office/drawing/2014/main" id="{1790DA55-E261-4DC3-9DD3-FE5F7EF1542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17</xdr:row>
      <xdr:rowOff>501015</xdr:rowOff>
    </xdr:to>
    <xdr:sp macro="" textlink="">
      <xdr:nvSpPr>
        <xdr:cNvPr id="38353" name="AutoShape 78" descr="Výsledek obrázku pro dolby atmos">
          <a:extLst>
            <a:ext uri="{FF2B5EF4-FFF2-40B4-BE49-F238E27FC236}">
              <a16:creationId xmlns:a16="http://schemas.microsoft.com/office/drawing/2014/main" id="{3F3EA6F6-675D-490D-9496-208E17E18EE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17</xdr:row>
      <xdr:rowOff>501015</xdr:rowOff>
    </xdr:to>
    <xdr:sp macro="" textlink="">
      <xdr:nvSpPr>
        <xdr:cNvPr id="38354" name="AutoShape 78" descr="Výsledek obrázku pro dolby atmos">
          <a:extLst>
            <a:ext uri="{FF2B5EF4-FFF2-40B4-BE49-F238E27FC236}">
              <a16:creationId xmlns:a16="http://schemas.microsoft.com/office/drawing/2014/main" id="{623FA040-F6F8-4A8C-AC0B-337CEFF7D8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421005</xdr:rowOff>
    </xdr:to>
    <xdr:sp macro="" textlink="">
      <xdr:nvSpPr>
        <xdr:cNvPr id="38355" name="AutoShape 78" descr="Výsledek obrázku pro dolby atmos">
          <a:extLst>
            <a:ext uri="{FF2B5EF4-FFF2-40B4-BE49-F238E27FC236}">
              <a16:creationId xmlns:a16="http://schemas.microsoft.com/office/drawing/2014/main" id="{12F7E7CD-E041-4BA9-988D-B0025A14F3DB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114300</xdr:rowOff>
    </xdr:to>
    <xdr:sp macro="" textlink="">
      <xdr:nvSpPr>
        <xdr:cNvPr id="38356" name="AutoShape 78" descr="Výsledek obrázku pro dolby atmos">
          <a:extLst>
            <a:ext uri="{FF2B5EF4-FFF2-40B4-BE49-F238E27FC236}">
              <a16:creationId xmlns:a16="http://schemas.microsoft.com/office/drawing/2014/main" id="{CFC3CD6C-C0D0-4524-A323-C06191820246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16</xdr:row>
      <xdr:rowOff>114300</xdr:rowOff>
    </xdr:to>
    <xdr:sp macro="" textlink="">
      <xdr:nvSpPr>
        <xdr:cNvPr id="38357" name="AutoShape 78" descr="Výsledek obrázku pro dolby atmos">
          <a:extLst>
            <a:ext uri="{FF2B5EF4-FFF2-40B4-BE49-F238E27FC236}">
              <a16:creationId xmlns:a16="http://schemas.microsoft.com/office/drawing/2014/main" id="{E3257218-442B-4281-AD04-87C16BF9C8C0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64</xdr:row>
      <xdr:rowOff>135255</xdr:rowOff>
    </xdr:to>
    <xdr:sp macro="" textlink="">
      <xdr:nvSpPr>
        <xdr:cNvPr id="38358" name="AutoShape 78" descr="Výsledek obrázku pro dolby atmos">
          <a:extLst>
            <a:ext uri="{FF2B5EF4-FFF2-40B4-BE49-F238E27FC236}">
              <a16:creationId xmlns:a16="http://schemas.microsoft.com/office/drawing/2014/main" id="{56823F84-AEE8-49F9-9850-C19C60503BF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55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20</xdr:row>
      <xdr:rowOff>148590</xdr:rowOff>
    </xdr:to>
    <xdr:sp macro="" textlink="">
      <xdr:nvSpPr>
        <xdr:cNvPr id="38359" name="AutoShape 86" descr="Výsledek obrázku pro rozvaděč triton">
          <a:extLst>
            <a:ext uri="{FF2B5EF4-FFF2-40B4-BE49-F238E27FC236}">
              <a16:creationId xmlns:a16="http://schemas.microsoft.com/office/drawing/2014/main" id="{E61882CE-4B44-4A46-BDAE-590C4618A763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64</xdr:row>
      <xdr:rowOff>7620</xdr:rowOff>
    </xdr:to>
    <xdr:sp macro="" textlink="">
      <xdr:nvSpPr>
        <xdr:cNvPr id="38360" name="AutoShape 119">
          <a:extLst>
            <a:ext uri="{FF2B5EF4-FFF2-40B4-BE49-F238E27FC236}">
              <a16:creationId xmlns:a16="http://schemas.microsoft.com/office/drawing/2014/main" id="{E5ED62BC-CC11-4A6B-896E-51D422A8847E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9433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15</xdr:row>
      <xdr:rowOff>19050</xdr:rowOff>
    </xdr:from>
    <xdr:to>
      <xdr:col>8</xdr:col>
      <xdr:colOff>392430</xdr:colOff>
      <xdr:row>64</xdr:row>
      <xdr:rowOff>26670</xdr:rowOff>
    </xdr:to>
    <xdr:sp macro="" textlink="">
      <xdr:nvSpPr>
        <xdr:cNvPr id="38362" name="AutoShape 120">
          <a:extLst>
            <a:ext uri="{FF2B5EF4-FFF2-40B4-BE49-F238E27FC236}">
              <a16:creationId xmlns:a16="http://schemas.microsoft.com/office/drawing/2014/main" id="{29743C63-6DF2-4457-90EC-012FD114554C}"/>
            </a:ext>
          </a:extLst>
        </xdr:cNvPr>
        <xdr:cNvSpPr>
          <a:spLocks noChangeAspect="1" noChangeArrowheads="1"/>
        </xdr:cNvSpPr>
      </xdr:nvSpPr>
      <xdr:spPr bwMode="auto">
        <a:xfrm>
          <a:off x="14735175" y="13411200"/>
          <a:ext cx="316230" cy="912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320040</xdr:colOff>
      <xdr:row>17</xdr:row>
      <xdr:rowOff>577215</xdr:rowOff>
    </xdr:to>
    <xdr:sp macro="" textlink="">
      <xdr:nvSpPr>
        <xdr:cNvPr id="38363" name="AutoShape 86" descr="Výsledek obrázku pro rozvaděč triton">
          <a:extLst>
            <a:ext uri="{FF2B5EF4-FFF2-40B4-BE49-F238E27FC236}">
              <a16:creationId xmlns:a16="http://schemas.microsoft.com/office/drawing/2014/main" id="{62656F35-7B42-40F4-92EE-DDD9170F6062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4036040"/>
          <a:ext cx="31242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320040</xdr:colOff>
      <xdr:row>23</xdr:row>
      <xdr:rowOff>0</xdr:rowOff>
    </xdr:to>
    <xdr:sp macro="" textlink="">
      <xdr:nvSpPr>
        <xdr:cNvPr id="38364" name="AutoShape 119">
          <a:extLst>
            <a:ext uri="{FF2B5EF4-FFF2-40B4-BE49-F238E27FC236}">
              <a16:creationId xmlns:a16="http://schemas.microsoft.com/office/drawing/2014/main" id="{92767FD4-FCEF-4367-B467-91C8F9607445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320040</xdr:colOff>
      <xdr:row>23</xdr:row>
      <xdr:rowOff>0</xdr:rowOff>
    </xdr:to>
    <xdr:sp macro="" textlink="">
      <xdr:nvSpPr>
        <xdr:cNvPr id="38365" name="AutoShape 120">
          <a:extLst>
            <a:ext uri="{FF2B5EF4-FFF2-40B4-BE49-F238E27FC236}">
              <a16:creationId xmlns:a16="http://schemas.microsoft.com/office/drawing/2014/main" id="{8E68160C-D14E-44CE-81F6-BDCCF36D7AD4}"/>
            </a:ext>
          </a:extLst>
        </xdr:cNvPr>
        <xdr:cNvSpPr>
          <a:spLocks noChangeAspect="1" noChangeArrowheads="1"/>
        </xdr:cNvSpPr>
      </xdr:nvSpPr>
      <xdr:spPr bwMode="auto">
        <a:xfrm>
          <a:off x="10942320" y="17746980"/>
          <a:ext cx="3124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320040</xdr:colOff>
      <xdr:row>16</xdr:row>
      <xdr:rowOff>171450</xdr:rowOff>
    </xdr:to>
    <xdr:sp macro="" textlink="">
      <xdr:nvSpPr>
        <xdr:cNvPr id="38366" name="AutoShape 834" descr="VÃ½sledek obrÃ¡zku pro crown DCI-N">
          <a:extLst>
            <a:ext uri="{FF2B5EF4-FFF2-40B4-BE49-F238E27FC236}">
              <a16:creationId xmlns:a16="http://schemas.microsoft.com/office/drawing/2014/main" id="{A536CF4F-5685-4F65-B0C4-DEDAC7E94960}"/>
            </a:ext>
          </a:extLst>
        </xdr:cNvPr>
        <xdr:cNvSpPr>
          <a:spLocks noChangeAspect="1" noChangeArrowheads="1"/>
        </xdr:cNvSpPr>
      </xdr:nvSpPr>
      <xdr:spPr bwMode="auto">
        <a:xfrm>
          <a:off x="8930640" y="14036040"/>
          <a:ext cx="3124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320040</xdr:colOff>
      <xdr:row>16</xdr:row>
      <xdr:rowOff>171450</xdr:rowOff>
    </xdr:to>
    <xdr:sp macro="" textlink="">
      <xdr:nvSpPr>
        <xdr:cNvPr id="38368" name="AutoShape 834" descr="VÃ½sledek obrÃ¡zku pro crown DCI-N">
          <a:extLst>
            <a:ext uri="{FF2B5EF4-FFF2-40B4-BE49-F238E27FC236}">
              <a16:creationId xmlns:a16="http://schemas.microsoft.com/office/drawing/2014/main" id="{A5F3C4D2-39FE-47FA-BA50-046E68F739AA}"/>
            </a:ext>
          </a:extLst>
        </xdr:cNvPr>
        <xdr:cNvSpPr>
          <a:spLocks noChangeAspect="1" noChangeArrowheads="1"/>
        </xdr:cNvSpPr>
      </xdr:nvSpPr>
      <xdr:spPr bwMode="auto">
        <a:xfrm>
          <a:off x="8930640" y="14036040"/>
          <a:ext cx="3124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1000125</xdr:colOff>
      <xdr:row>20</xdr:row>
      <xdr:rowOff>28575</xdr:rowOff>
    </xdr:from>
    <xdr:to>
      <xdr:col>8</xdr:col>
      <xdr:colOff>291465</xdr:colOff>
      <xdr:row>22</xdr:row>
      <xdr:rowOff>28575</xdr:rowOff>
    </xdr:to>
    <xdr:sp macro="" textlink="">
      <xdr:nvSpPr>
        <xdr:cNvPr id="38369" name="AutoShape 119">
          <a:extLst>
            <a:ext uri="{FF2B5EF4-FFF2-40B4-BE49-F238E27FC236}">
              <a16:creationId xmlns:a16="http://schemas.microsoft.com/office/drawing/2014/main" id="{7F7F1749-8AD7-4CD6-BDF4-BA448F4596F3}"/>
            </a:ext>
          </a:extLst>
        </xdr:cNvPr>
        <xdr:cNvSpPr>
          <a:spLocks noChangeAspect="1" noChangeArrowheads="1"/>
        </xdr:cNvSpPr>
      </xdr:nvSpPr>
      <xdr:spPr bwMode="auto">
        <a:xfrm>
          <a:off x="14630400" y="15354300"/>
          <a:ext cx="32004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J26"/>
  <sheetViews>
    <sheetView tabSelected="1" zoomScaleNormal="100" zoomScaleSheetLayoutView="100" workbookViewId="0">
      <pane ySplit="3" topLeftCell="A6" activePane="bottomLeft" state="frozen"/>
      <selection pane="bottomLeft" activeCell="D8" sqref="D8"/>
    </sheetView>
  </sheetViews>
  <sheetFormatPr defaultColWidth="9.140625" defaultRowHeight="12.75"/>
  <cols>
    <col min="1" max="1" width="5.7109375" style="1" customWidth="1"/>
    <col min="2" max="2" width="22" style="2" customWidth="1"/>
    <col min="3" max="3" width="16" style="2" customWidth="1"/>
    <col min="4" max="4" width="127.42578125" style="3" customWidth="1"/>
    <col min="5" max="5" width="8.85546875" style="4" customWidth="1"/>
    <col min="6" max="6" width="9.7109375" style="5" customWidth="1"/>
    <col min="7" max="7" width="14.7109375" style="6" customWidth="1"/>
    <col min="8" max="8" width="15.42578125" style="6" customWidth="1"/>
    <col min="9" max="12" width="10.42578125" style="1" bestFit="1" customWidth="1"/>
    <col min="13" max="16384" width="9.140625" style="1"/>
  </cols>
  <sheetData>
    <row r="2" spans="1:9" ht="13.5" thickBot="1"/>
    <row r="3" spans="1:9" s="5" customFormat="1" ht="42.75" customHeight="1" thickBot="1">
      <c r="A3" s="15" t="s">
        <v>17</v>
      </c>
      <c r="B3" s="15" t="s">
        <v>3</v>
      </c>
      <c r="C3" s="47" t="s">
        <v>5</v>
      </c>
      <c r="D3" s="90" t="s">
        <v>25</v>
      </c>
      <c r="E3" s="48" t="s">
        <v>14</v>
      </c>
      <c r="F3" s="17" t="s">
        <v>1</v>
      </c>
      <c r="G3" s="16" t="s">
        <v>0</v>
      </c>
      <c r="H3" s="18" t="s">
        <v>2</v>
      </c>
    </row>
    <row r="4" spans="1:9" ht="13.5" thickBot="1">
      <c r="A4" s="29"/>
      <c r="B4" s="30" t="s">
        <v>27</v>
      </c>
      <c r="C4" s="30"/>
      <c r="D4" s="89"/>
      <c r="E4" s="30"/>
      <c r="F4" s="30"/>
      <c r="G4" s="30"/>
      <c r="H4" s="31"/>
    </row>
    <row r="5" spans="1:9" ht="132.94999999999999" customHeight="1">
      <c r="A5" s="82">
        <v>1</v>
      </c>
      <c r="B5" s="73" t="s">
        <v>10</v>
      </c>
      <c r="C5" s="49"/>
      <c r="D5" s="88" t="s">
        <v>26</v>
      </c>
      <c r="E5" s="53" t="s">
        <v>6</v>
      </c>
      <c r="F5" s="54">
        <v>1</v>
      </c>
      <c r="G5" s="55"/>
      <c r="H5" s="56">
        <f>G5*F5</f>
        <v>0</v>
      </c>
    </row>
    <row r="6" spans="1:9" ht="121.5" customHeight="1">
      <c r="A6" s="83">
        <v>2</v>
      </c>
      <c r="B6" s="74" t="s">
        <v>12</v>
      </c>
      <c r="C6" s="50"/>
      <c r="D6" s="69" t="s">
        <v>36</v>
      </c>
      <c r="E6" s="57" t="s">
        <v>4</v>
      </c>
      <c r="F6" s="10">
        <v>1</v>
      </c>
      <c r="G6" s="23"/>
      <c r="H6" s="12">
        <f>G6*F6</f>
        <v>0</v>
      </c>
    </row>
    <row r="7" spans="1:9" ht="75" customHeight="1">
      <c r="A7" s="83">
        <v>3</v>
      </c>
      <c r="B7" s="74" t="s">
        <v>11</v>
      </c>
      <c r="C7" s="51"/>
      <c r="D7" s="69" t="s">
        <v>28</v>
      </c>
      <c r="E7" s="58" t="s">
        <v>4</v>
      </c>
      <c r="F7" s="10">
        <v>1</v>
      </c>
      <c r="G7" s="23"/>
      <c r="H7" s="12">
        <f>G7*F7</f>
        <v>0</v>
      </c>
    </row>
    <row r="8" spans="1:9" ht="108.75" customHeight="1">
      <c r="A8" s="83">
        <v>4</v>
      </c>
      <c r="B8" s="117" t="s">
        <v>29</v>
      </c>
      <c r="C8" s="51"/>
      <c r="D8" s="103" t="s">
        <v>43</v>
      </c>
      <c r="E8" s="59" t="s">
        <v>4</v>
      </c>
      <c r="F8" s="10">
        <v>1</v>
      </c>
      <c r="G8" s="24"/>
      <c r="H8" s="12">
        <f t="shared" ref="H8:H14" si="0">G8*F8</f>
        <v>0</v>
      </c>
    </row>
    <row r="9" spans="1:9" ht="84" customHeight="1">
      <c r="A9" s="83">
        <v>5</v>
      </c>
      <c r="B9" s="75" t="s">
        <v>30</v>
      </c>
      <c r="C9" s="52"/>
      <c r="D9" s="69" t="s">
        <v>31</v>
      </c>
      <c r="E9" s="102" t="s">
        <v>4</v>
      </c>
      <c r="F9" s="10">
        <v>1</v>
      </c>
      <c r="G9" s="24"/>
      <c r="H9" s="12">
        <f>G9*F9</f>
        <v>0</v>
      </c>
    </row>
    <row r="10" spans="1:9" ht="57" customHeight="1">
      <c r="A10" s="83">
        <v>10</v>
      </c>
      <c r="B10" s="76" t="s">
        <v>8</v>
      </c>
      <c r="C10" s="50"/>
      <c r="D10" s="69" t="s">
        <v>24</v>
      </c>
      <c r="E10" s="60" t="s">
        <v>6</v>
      </c>
      <c r="F10" s="20">
        <v>1</v>
      </c>
      <c r="G10" s="25"/>
      <c r="H10" s="21">
        <f t="shared" si="0"/>
        <v>0</v>
      </c>
    </row>
    <row r="11" spans="1:9" ht="64.900000000000006" customHeight="1">
      <c r="A11" s="83">
        <v>11</v>
      </c>
      <c r="B11" s="74" t="s">
        <v>15</v>
      </c>
      <c r="C11" s="51"/>
      <c r="D11" s="69" t="s">
        <v>37</v>
      </c>
      <c r="E11" s="61" t="s">
        <v>6</v>
      </c>
      <c r="F11" s="10">
        <v>1</v>
      </c>
      <c r="G11" s="26"/>
      <c r="H11" s="12">
        <f t="shared" si="0"/>
        <v>0</v>
      </c>
    </row>
    <row r="12" spans="1:9">
      <c r="A12" s="83">
        <v>12</v>
      </c>
      <c r="B12" s="74" t="s">
        <v>16</v>
      </c>
      <c r="C12" s="52"/>
      <c r="D12" s="69" t="s">
        <v>41</v>
      </c>
      <c r="E12" s="71" t="s">
        <v>38</v>
      </c>
      <c r="F12" s="10">
        <v>3</v>
      </c>
      <c r="G12" s="26"/>
      <c r="H12" s="13">
        <f t="shared" si="0"/>
        <v>0</v>
      </c>
    </row>
    <row r="13" spans="1:9" ht="132" customHeight="1">
      <c r="A13" s="84">
        <v>13</v>
      </c>
      <c r="B13" s="77" t="s">
        <v>23</v>
      </c>
      <c r="C13" s="64"/>
      <c r="D13" s="70" t="s">
        <v>42</v>
      </c>
      <c r="E13" s="65" t="s">
        <v>6</v>
      </c>
      <c r="F13" s="62">
        <v>1</v>
      </c>
      <c r="G13" s="63"/>
      <c r="H13" s="13">
        <f t="shared" si="0"/>
        <v>0</v>
      </c>
    </row>
    <row r="14" spans="1:9" ht="170.45" customHeight="1" thickBot="1">
      <c r="A14" s="85">
        <v>14</v>
      </c>
      <c r="B14" s="78" t="s">
        <v>40</v>
      </c>
      <c r="C14" s="67"/>
      <c r="D14" s="91" t="s">
        <v>39</v>
      </c>
      <c r="E14" s="68" t="s">
        <v>6</v>
      </c>
      <c r="F14" s="46">
        <v>1</v>
      </c>
      <c r="G14" s="66"/>
      <c r="H14" s="92">
        <f t="shared" si="0"/>
        <v>0</v>
      </c>
      <c r="I14" s="93"/>
    </row>
    <row r="15" spans="1:9" ht="13.5" thickBot="1">
      <c r="A15" s="44"/>
      <c r="B15" s="106" t="s">
        <v>19</v>
      </c>
      <c r="C15" s="106"/>
      <c r="D15" s="106"/>
      <c r="E15" s="106"/>
      <c r="F15" s="106"/>
      <c r="G15" s="107"/>
      <c r="H15" s="45">
        <f>SUM(H5:H14)</f>
        <v>0</v>
      </c>
    </row>
    <row r="16" spans="1:9" ht="13.5" thickBot="1">
      <c r="A16" s="86"/>
      <c r="B16" s="30" t="s">
        <v>13</v>
      </c>
      <c r="C16" s="30"/>
      <c r="D16" s="30"/>
      <c r="E16" s="30"/>
      <c r="F16" s="30"/>
      <c r="G16" s="30"/>
      <c r="H16" s="31"/>
      <c r="I16" s="28"/>
    </row>
    <row r="17" spans="1:10" ht="55.5" customHeight="1">
      <c r="A17" s="83">
        <v>15</v>
      </c>
      <c r="B17" s="79" t="s">
        <v>33</v>
      </c>
      <c r="C17" s="32"/>
      <c r="D17" s="33" t="s">
        <v>32</v>
      </c>
      <c r="E17" s="34" t="s">
        <v>6</v>
      </c>
      <c r="F17" s="35">
        <v>1</v>
      </c>
      <c r="G17" s="36"/>
      <c r="H17" s="37">
        <f>G17*F17</f>
        <v>0</v>
      </c>
    </row>
    <row r="18" spans="1:10" ht="46.5" customHeight="1">
      <c r="A18" s="83">
        <v>16</v>
      </c>
      <c r="B18" s="80" t="s">
        <v>34</v>
      </c>
      <c r="C18" s="22"/>
      <c r="D18" s="9" t="s">
        <v>35</v>
      </c>
      <c r="E18" s="8" t="s">
        <v>4</v>
      </c>
      <c r="F18" s="7">
        <v>1000</v>
      </c>
      <c r="G18" s="27"/>
      <c r="H18" s="14">
        <f>G18*F18</f>
        <v>0</v>
      </c>
    </row>
    <row r="19" spans="1:10" ht="23.45" customHeight="1" thickBot="1">
      <c r="A19" s="83">
        <v>19</v>
      </c>
      <c r="B19" s="81" t="s">
        <v>9</v>
      </c>
      <c r="C19" s="38"/>
      <c r="D19" s="39" t="s">
        <v>7</v>
      </c>
      <c r="E19" s="40" t="s">
        <v>6</v>
      </c>
      <c r="F19" s="41">
        <v>1</v>
      </c>
      <c r="G19" s="42"/>
      <c r="H19" s="43">
        <f>G19*F19</f>
        <v>0</v>
      </c>
    </row>
    <row r="20" spans="1:10" ht="13.5" thickBot="1">
      <c r="A20" s="87"/>
      <c r="B20" s="104" t="s">
        <v>19</v>
      </c>
      <c r="C20" s="104"/>
      <c r="D20" s="104"/>
      <c r="E20" s="104"/>
      <c r="F20" s="104"/>
      <c r="G20" s="105"/>
      <c r="H20" s="11">
        <f>SUM(H17:H19)</f>
        <v>0</v>
      </c>
    </row>
    <row r="21" spans="1:10" ht="14.45" customHeight="1" thickBot="1">
      <c r="E21" s="94"/>
      <c r="F21" s="96"/>
    </row>
    <row r="22" spans="1:10" ht="13.5" thickBot="1">
      <c r="A22" s="108" t="s">
        <v>22</v>
      </c>
      <c r="B22" s="109"/>
      <c r="C22" s="109"/>
      <c r="D22" s="109"/>
      <c r="E22" s="110"/>
      <c r="F22" s="72" t="s">
        <v>20</v>
      </c>
      <c r="G22" s="97"/>
      <c r="H22" s="101">
        <f>H20+H15</f>
        <v>0</v>
      </c>
      <c r="J22" s="19"/>
    </row>
    <row r="23" spans="1:10" ht="13.5" thickBot="1">
      <c r="A23" s="111"/>
      <c r="B23" s="112"/>
      <c r="C23" s="112"/>
      <c r="D23" s="112"/>
      <c r="E23" s="113"/>
      <c r="F23" s="99" t="s">
        <v>18</v>
      </c>
      <c r="G23" s="98">
        <v>0.12</v>
      </c>
      <c r="H23" s="11">
        <f>H22*0.12</f>
        <v>0</v>
      </c>
      <c r="J23" s="19"/>
    </row>
    <row r="24" spans="1:10" ht="13.5" thickBot="1">
      <c r="A24" s="111"/>
      <c r="B24" s="112"/>
      <c r="C24" s="112"/>
      <c r="D24" s="112"/>
      <c r="E24" s="113"/>
      <c r="F24" s="99" t="s">
        <v>18</v>
      </c>
      <c r="G24" s="98">
        <v>0.21</v>
      </c>
      <c r="H24" s="101">
        <f>H22*0.21</f>
        <v>0</v>
      </c>
      <c r="J24" s="19"/>
    </row>
    <row r="25" spans="1:10" ht="13.5" thickBot="1">
      <c r="A25" s="114"/>
      <c r="B25" s="115"/>
      <c r="C25" s="115"/>
      <c r="D25" s="115"/>
      <c r="E25" s="116"/>
      <c r="F25" s="100" t="s">
        <v>21</v>
      </c>
      <c r="G25" s="72"/>
      <c r="H25" s="101">
        <f>SUM(H22:H24)</f>
        <v>0</v>
      </c>
    </row>
    <row r="26" spans="1:10">
      <c r="G26" s="95"/>
      <c r="H26" s="95"/>
    </row>
  </sheetData>
  <sheetProtection selectLockedCells="1" selectUnlockedCells="1"/>
  <mergeCells count="3">
    <mergeCell ref="B20:G20"/>
    <mergeCell ref="B15:G15"/>
    <mergeCell ref="A22:E25"/>
  </mergeCells>
  <phoneticPr fontId="0" type="noConversion"/>
  <pageMargins left="0.70866141732283472" right="0.62992125984251968" top="0.78740157480314965" bottom="0.78740157480314965" header="0" footer="0.31496062992125984"/>
  <pageSetup paperSize="9" scale="54" firstPageNumber="0" fitToHeight="1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AV</vt:lpstr>
      <vt:lpstr>Excel_BuiltIn_Print_Titles_4</vt:lpstr>
      <vt:lpstr>AV!Názvy_tisku</vt:lpstr>
      <vt:lpstr>AV!Oblast_tisku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2018-05-15T13:34:28Z</dcterms:created>
  <dcterms:modified xsi:type="dcterms:W3CDTF">2024-01-23T16:01:44Z</dcterms:modified>
</cp:coreProperties>
</file>