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19420" windowHeight="110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Pol'!$A$1:$Y$162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/>
  <c r="I63"/>
  <c r="I62"/>
  <c r="I61"/>
  <c r="I60"/>
  <c r="I59"/>
  <c r="I58"/>
  <c r="I57"/>
  <c r="I56"/>
  <c r="I55"/>
  <c r="I54"/>
  <c r="I53"/>
  <c r="I52"/>
  <c r="I51"/>
  <c r="I50"/>
  <c r="I49"/>
  <c r="G41"/>
  <c r="H41" s="1"/>
  <c r="F41"/>
  <c r="G40"/>
  <c r="F40"/>
  <c r="H40" s="1"/>
  <c r="I40" s="1"/>
  <c r="G39"/>
  <c r="H39" s="1"/>
  <c r="H42" s="1"/>
  <c r="F39"/>
  <c r="F42" s="1"/>
  <c r="G23" s="1"/>
  <c r="A23" s="1"/>
  <c r="G152" i="12"/>
  <c r="I8"/>
  <c r="K8"/>
  <c r="G9"/>
  <c r="M9" s="1"/>
  <c r="I9"/>
  <c r="K9"/>
  <c r="O9"/>
  <c r="O8" s="1"/>
  <c r="Q9"/>
  <c r="V9"/>
  <c r="V8" s="1"/>
  <c r="G12"/>
  <c r="M12" s="1"/>
  <c r="I12"/>
  <c r="K12"/>
  <c r="O12"/>
  <c r="Q12"/>
  <c r="Q8" s="1"/>
  <c r="V12"/>
  <c r="G15"/>
  <c r="K15"/>
  <c r="O15"/>
  <c r="Q15"/>
  <c r="V15"/>
  <c r="G16"/>
  <c r="I16"/>
  <c r="I15" s="1"/>
  <c r="K16"/>
  <c r="M16"/>
  <c r="M15" s="1"/>
  <c r="O16"/>
  <c r="Q16"/>
  <c r="V16"/>
  <c r="K18"/>
  <c r="G19"/>
  <c r="I19"/>
  <c r="I18" s="1"/>
  <c r="K19"/>
  <c r="M19"/>
  <c r="O19"/>
  <c r="Q19"/>
  <c r="Q18" s="1"/>
  <c r="V19"/>
  <c r="G22"/>
  <c r="G18" s="1"/>
  <c r="I22"/>
  <c r="K22"/>
  <c r="O22"/>
  <c r="O18" s="1"/>
  <c r="Q22"/>
  <c r="V22"/>
  <c r="V18" s="1"/>
  <c r="G28"/>
  <c r="M28" s="1"/>
  <c r="I28"/>
  <c r="K28"/>
  <c r="O28"/>
  <c r="Q28"/>
  <c r="V28"/>
  <c r="G31"/>
  <c r="M31" s="1"/>
  <c r="I31"/>
  <c r="K31"/>
  <c r="O31"/>
  <c r="Q31"/>
  <c r="V31"/>
  <c r="I37"/>
  <c r="M37"/>
  <c r="O37"/>
  <c r="Q37"/>
  <c r="G38"/>
  <c r="G37" s="1"/>
  <c r="I38"/>
  <c r="K38"/>
  <c r="K37" s="1"/>
  <c r="M38"/>
  <c r="O38"/>
  <c r="Q38"/>
  <c r="V38"/>
  <c r="V37" s="1"/>
  <c r="I42"/>
  <c r="K42"/>
  <c r="G43"/>
  <c r="M43" s="1"/>
  <c r="I43"/>
  <c r="K43"/>
  <c r="O43"/>
  <c r="O42" s="1"/>
  <c r="Q43"/>
  <c r="V43"/>
  <c r="V42" s="1"/>
  <c r="G46"/>
  <c r="M46" s="1"/>
  <c r="I46"/>
  <c r="K46"/>
  <c r="O46"/>
  <c r="Q46"/>
  <c r="Q42" s="1"/>
  <c r="V46"/>
  <c r="G48"/>
  <c r="M48" s="1"/>
  <c r="I48"/>
  <c r="K48"/>
  <c r="O48"/>
  <c r="Q48"/>
  <c r="V48"/>
  <c r="G50"/>
  <c r="I50"/>
  <c r="K50"/>
  <c r="M50"/>
  <c r="O50"/>
  <c r="Q50"/>
  <c r="V50"/>
  <c r="G54"/>
  <c r="I54"/>
  <c r="I53" s="1"/>
  <c r="K54"/>
  <c r="M54"/>
  <c r="O54"/>
  <c r="Q54"/>
  <c r="Q53" s="1"/>
  <c r="V54"/>
  <c r="G57"/>
  <c r="G53" s="1"/>
  <c r="I57"/>
  <c r="K57"/>
  <c r="O57"/>
  <c r="O53" s="1"/>
  <c r="Q57"/>
  <c r="V57"/>
  <c r="V53" s="1"/>
  <c r="G61"/>
  <c r="M61" s="1"/>
  <c r="I61"/>
  <c r="K61"/>
  <c r="O61"/>
  <c r="Q61"/>
  <c r="V61"/>
  <c r="G65"/>
  <c r="M65" s="1"/>
  <c r="I65"/>
  <c r="K65"/>
  <c r="O65"/>
  <c r="Q65"/>
  <c r="V65"/>
  <c r="G68"/>
  <c r="I68"/>
  <c r="K68"/>
  <c r="M68"/>
  <c r="O68"/>
  <c r="Q68"/>
  <c r="V68"/>
  <c r="G71"/>
  <c r="I71"/>
  <c r="K71"/>
  <c r="K53" s="1"/>
  <c r="M71"/>
  <c r="O71"/>
  <c r="Q71"/>
  <c r="V71"/>
  <c r="G75"/>
  <c r="I75"/>
  <c r="K75"/>
  <c r="M75"/>
  <c r="O75"/>
  <c r="Q75"/>
  <c r="V75"/>
  <c r="G78"/>
  <c r="I78"/>
  <c r="K78"/>
  <c r="O78"/>
  <c r="V78"/>
  <c r="G79"/>
  <c r="M79" s="1"/>
  <c r="M78" s="1"/>
  <c r="I79"/>
  <c r="K79"/>
  <c r="O79"/>
  <c r="Q79"/>
  <c r="Q78" s="1"/>
  <c r="V79"/>
  <c r="O80"/>
  <c r="Q80"/>
  <c r="G81"/>
  <c r="I81"/>
  <c r="I80" s="1"/>
  <c r="K81"/>
  <c r="M81"/>
  <c r="M80" s="1"/>
  <c r="O81"/>
  <c r="Q81"/>
  <c r="V81"/>
  <c r="G85"/>
  <c r="G80" s="1"/>
  <c r="I85"/>
  <c r="K85"/>
  <c r="K80" s="1"/>
  <c r="M85"/>
  <c r="O85"/>
  <c r="Q85"/>
  <c r="V85"/>
  <c r="V80" s="1"/>
  <c r="I86"/>
  <c r="G87"/>
  <c r="M87" s="1"/>
  <c r="I87"/>
  <c r="K87"/>
  <c r="O87"/>
  <c r="O86" s="1"/>
  <c r="Q87"/>
  <c r="V87"/>
  <c r="V86" s="1"/>
  <c r="G89"/>
  <c r="M89" s="1"/>
  <c r="I89"/>
  <c r="K89"/>
  <c r="O89"/>
  <c r="Q89"/>
  <c r="Q86" s="1"/>
  <c r="V89"/>
  <c r="G91"/>
  <c r="M91" s="1"/>
  <c r="I91"/>
  <c r="K91"/>
  <c r="O91"/>
  <c r="Q91"/>
  <c r="V91"/>
  <c r="G93"/>
  <c r="I93"/>
  <c r="K93"/>
  <c r="M93"/>
  <c r="O93"/>
  <c r="Q93"/>
  <c r="V93"/>
  <c r="G96"/>
  <c r="I96"/>
  <c r="K96"/>
  <c r="K86" s="1"/>
  <c r="M96"/>
  <c r="O96"/>
  <c r="Q96"/>
  <c r="V96"/>
  <c r="G98"/>
  <c r="M98" s="1"/>
  <c r="I98"/>
  <c r="K98"/>
  <c r="O98"/>
  <c r="O97" s="1"/>
  <c r="Q98"/>
  <c r="V98"/>
  <c r="V97" s="1"/>
  <c r="G101"/>
  <c r="M101" s="1"/>
  <c r="I101"/>
  <c r="K101"/>
  <c r="O101"/>
  <c r="Q101"/>
  <c r="Q97" s="1"/>
  <c r="V101"/>
  <c r="G103"/>
  <c r="M103" s="1"/>
  <c r="I103"/>
  <c r="K103"/>
  <c r="O103"/>
  <c r="Q103"/>
  <c r="V103"/>
  <c r="G105"/>
  <c r="I105"/>
  <c r="K105"/>
  <c r="M105"/>
  <c r="O105"/>
  <c r="Q105"/>
  <c r="V105"/>
  <c r="G107"/>
  <c r="I107"/>
  <c r="K107"/>
  <c r="K97" s="1"/>
  <c r="M107"/>
  <c r="O107"/>
  <c r="Q107"/>
  <c r="V107"/>
  <c r="G109"/>
  <c r="I109"/>
  <c r="I97" s="1"/>
  <c r="K109"/>
  <c r="M109"/>
  <c r="O109"/>
  <c r="Q109"/>
  <c r="V109"/>
  <c r="G110"/>
  <c r="I110"/>
  <c r="K110"/>
  <c r="O110"/>
  <c r="V110"/>
  <c r="G111"/>
  <c r="M111" s="1"/>
  <c r="M110" s="1"/>
  <c r="I111"/>
  <c r="K111"/>
  <c r="O111"/>
  <c r="Q111"/>
  <c r="Q110" s="1"/>
  <c r="V111"/>
  <c r="O116"/>
  <c r="Q116"/>
  <c r="G117"/>
  <c r="I117"/>
  <c r="I116" s="1"/>
  <c r="K117"/>
  <c r="M117"/>
  <c r="M116" s="1"/>
  <c r="O117"/>
  <c r="Q117"/>
  <c r="V117"/>
  <c r="G124"/>
  <c r="G116" s="1"/>
  <c r="I124"/>
  <c r="K124"/>
  <c r="K116" s="1"/>
  <c r="M124"/>
  <c r="O124"/>
  <c r="Q124"/>
  <c r="V124"/>
  <c r="V116" s="1"/>
  <c r="G131"/>
  <c r="I131"/>
  <c r="K131"/>
  <c r="M131"/>
  <c r="O131"/>
  <c r="Q131"/>
  <c r="V131"/>
  <c r="G134"/>
  <c r="I134"/>
  <c r="K134"/>
  <c r="O134"/>
  <c r="V134"/>
  <c r="G135"/>
  <c r="M135" s="1"/>
  <c r="M134" s="1"/>
  <c r="I135"/>
  <c r="K135"/>
  <c r="O135"/>
  <c r="Q135"/>
  <c r="Q134" s="1"/>
  <c r="V135"/>
  <c r="G136"/>
  <c r="O136"/>
  <c r="Q136"/>
  <c r="G137"/>
  <c r="I137"/>
  <c r="I136" s="1"/>
  <c r="K137"/>
  <c r="M137"/>
  <c r="M136" s="1"/>
  <c r="O137"/>
  <c r="Q137"/>
  <c r="V137"/>
  <c r="G138"/>
  <c r="I138"/>
  <c r="K138"/>
  <c r="K136" s="1"/>
  <c r="M138"/>
  <c r="O138"/>
  <c r="Q138"/>
  <c r="V138"/>
  <c r="V136" s="1"/>
  <c r="G140"/>
  <c r="M140" s="1"/>
  <c r="I140"/>
  <c r="K140"/>
  <c r="O140"/>
  <c r="O139" s="1"/>
  <c r="Q140"/>
  <c r="V140"/>
  <c r="V139" s="1"/>
  <c r="G141"/>
  <c r="M141" s="1"/>
  <c r="I141"/>
  <c r="K141"/>
  <c r="O141"/>
  <c r="Q141"/>
  <c r="Q139" s="1"/>
  <c r="V141"/>
  <c r="G142"/>
  <c r="M142" s="1"/>
  <c r="I142"/>
  <c r="K142"/>
  <c r="O142"/>
  <c r="Q142"/>
  <c r="V142"/>
  <c r="G143"/>
  <c r="I143"/>
  <c r="K143"/>
  <c r="M143"/>
  <c r="O143"/>
  <c r="Q143"/>
  <c r="V143"/>
  <c r="G144"/>
  <c r="I144"/>
  <c r="K144"/>
  <c r="K139" s="1"/>
  <c r="M144"/>
  <c r="O144"/>
  <c r="Q144"/>
  <c r="V144"/>
  <c r="G145"/>
  <c r="I145"/>
  <c r="I139" s="1"/>
  <c r="K145"/>
  <c r="M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O148"/>
  <c r="Q148"/>
  <c r="V148"/>
  <c r="G149"/>
  <c r="I149"/>
  <c r="I148" s="1"/>
  <c r="K149"/>
  <c r="M149"/>
  <c r="M148" s="1"/>
  <c r="O149"/>
  <c r="Q149"/>
  <c r="V149"/>
  <c r="G150"/>
  <c r="I150"/>
  <c r="K150"/>
  <c r="K148" s="1"/>
  <c r="M150"/>
  <c r="O150"/>
  <c r="Q150"/>
  <c r="V150"/>
  <c r="AE152"/>
  <c r="AF152"/>
  <c r="I20" i="1"/>
  <c r="I19"/>
  <c r="I18"/>
  <c r="G42" l="1"/>
  <c r="G25" s="1"/>
  <c r="A25" s="1"/>
  <c r="I17"/>
  <c r="I65"/>
  <c r="J63" s="1"/>
  <c r="I16"/>
  <c r="I21" s="1"/>
  <c r="I41"/>
  <c r="A24"/>
  <c r="G24"/>
  <c r="G28"/>
  <c r="A26"/>
  <c r="G26"/>
  <c r="M42" i="12"/>
  <c r="M86"/>
  <c r="M8"/>
  <c r="M139"/>
  <c r="M97"/>
  <c r="G139"/>
  <c r="G97"/>
  <c r="G86"/>
  <c r="G42"/>
  <c r="G8"/>
  <c r="M57"/>
  <c r="M53" s="1"/>
  <c r="M22"/>
  <c r="M18" s="1"/>
  <c r="I39" i="1"/>
  <c r="I42" s="1"/>
  <c r="J40" s="1"/>
  <c r="J28"/>
  <c r="J26"/>
  <c r="G38"/>
  <c r="F38"/>
  <c r="J23"/>
  <c r="J24"/>
  <c r="J25"/>
  <c r="J27"/>
  <c r="E24"/>
  <c r="E26"/>
  <c r="J51" l="1"/>
  <c r="J54"/>
  <c r="J53"/>
  <c r="J49"/>
  <c r="J61"/>
  <c r="J56"/>
  <c r="J57"/>
  <c r="J52"/>
  <c r="J59"/>
  <c r="J60"/>
  <c r="J55"/>
  <c r="J50"/>
  <c r="J58"/>
  <c r="J62"/>
  <c r="J64"/>
  <c r="A27"/>
  <c r="G29" s="1"/>
  <c r="G27" s="1"/>
  <c r="J41"/>
  <c r="J39"/>
  <c r="J42" s="1"/>
  <c r="J65" l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<sst xmlns="http://schemas.openxmlformats.org/spreadsheetml/2006/main" count="804" uniqueCount="315">
  <si>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</si>
  <si>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</si>
  <si>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</si>
  <si>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</si>
  <si>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</si>
  <si>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</si>
  <si>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</si>
  <si>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</si>
  <si>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</si>
  <si>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</si>
  <si>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</si>
  <si>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</si>
  <si>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</si>
  <si>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</si>
  <si>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</si>
  <si>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</si>
  <si>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</si>
  <si>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</si>
  <si>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</si>
  <si>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</si>
  <si>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</si>
  <si>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</si>
  <si>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</si>
  <si>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</si>
  <si>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</si>
  <si>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</si>
  <si>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</si>
  <si>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</si>
  <si>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</si>
  <si>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</si>
  <si>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</si>
  <si>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</si>
  <si>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</si>
  <si>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</si>
  <si>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</si>
  <si>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</si>
  <si>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</si>
  <si>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</si>
  <si>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</si>
  <si>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</si>
  <si>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</si>
  <si>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</si>
  <si>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</si>
  <si>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</si>
  <si>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Výměna výtahu</t>
  </si>
  <si>
    <t>Knihovna</t>
  </si>
  <si>
    <t>Objekt:</t>
  </si>
  <si>
    <t>Rozpočet:</t>
  </si>
  <si>
    <t>AKTÉ24/03</t>
  </si>
  <si>
    <t>Výměna výtahu v budově Knihovny Kroměřížska</t>
  </si>
  <si>
    <t>Knihovna Kroměřížska - příspěvková organizace</t>
  </si>
  <si>
    <t>Slovanské náměstí 3920/1</t>
  </si>
  <si>
    <t>Kroměříž</t>
  </si>
  <si>
    <t>76701</t>
  </si>
  <si>
    <t>00091120</t>
  </si>
  <si>
    <t>AKTÉ projekt s.r.o.</t>
  </si>
  <si>
    <t>Kollárova 629/14</t>
  </si>
  <si>
    <t>26960834</t>
  </si>
  <si>
    <t>CZ26960834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</si>
  <si>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</si>
  <si>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</si>
  <si>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</si>
  <si>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</si>
  <si>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</si>
  <si>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</si>
  <si>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</si>
  <si>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</si>
  <si>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</si>
  <si>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</si>
  <si>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</si>
  <si>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</si>
  <si>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</si>
  <si>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</si>
  <si>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</si>
  <si>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</si>
  <si>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</si>
  <si>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</si>
  <si>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</si>
  <si>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</si>
  <si>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</si>
  <si>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</si>
  <si>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</si>
  <si>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</si>
  <si>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</si>
  <si>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</si>
  <si>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</si>
  <si>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</si>
  <si>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</si>
  <si>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</si>
  <si>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</si>
  <si>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</si>
  <si>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</si>
  <si>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</si>
  <si>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</si>
  <si>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</si>
  <si>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</si>
  <si>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</si>
  <si>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</si>
  <si>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</si>
  <si>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</si>
  <si>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</si>
  <si>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</si>
  <si>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</si>
  <si>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</si>
  <si>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</si>
  <si>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</si>
  <si>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</si>
  <si>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</si>
  <si>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</si>
  <si>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</si>
  <si>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</si>
  <si>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</si>
  <si>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</si>
  <si>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</si>
  <si>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</si>
  <si>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</si>
  <si>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</si>
  <si>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</si>
  <si>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</si>
  <si>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</si>
  <si>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</si>
  <si>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</si>
  <si>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</si>
  <si>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</si>
  <si>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</si>
  <si>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311238115R00</t>
  </si>
  <si>
    <t>Zdivo POROTHERM 30 P+D P10 na maltu vápenocementovou 5 MPa, tl. 300 mm</t>
  </si>
  <si>
    <t>m2</t>
  </si>
  <si>
    <t>RTS 24/ I</t>
  </si>
  <si>
    <t>Práce</t>
  </si>
  <si>
    <t>Běžná</t>
  </si>
  <si>
    <t>POL1_</t>
  </si>
  <si>
    <t>1.pp - zazdění otvoru po vybouraných dveřích : 1*2,1</t>
  </si>
  <si>
    <t>VV</t>
  </si>
  <si>
    <t>1.np - zazdění otvoru po vybouraných dveřích : 1*2,1</t>
  </si>
  <si>
    <t>317121251RT2</t>
  </si>
  <si>
    <t>Montáž ŽB překladů do 180 cm dodatečně do rýh včetně dodávky RZP 149 x 14 x 14 cm</t>
  </si>
  <si>
    <t>kus</t>
  </si>
  <si>
    <t>1.pp - zřízení nových dveří 800/1970mm - 2xRZP dl.1500mm : 2</t>
  </si>
  <si>
    <t>1.np - zřízení nových dveří 800/1970mm - 2xRZP dl.1500mm : 2</t>
  </si>
  <si>
    <t>342261113RS1</t>
  </si>
  <si>
    <t>Příčka sádrokarton. ocel.kce, 1x oplášť. tl.125 mm desky standard tl.12,5 mm, izol. minerál tl.8 cm</t>
  </si>
  <si>
    <t>1.np : 1,5*3,25-0,9*2</t>
  </si>
  <si>
    <t>612401391RT2</t>
  </si>
  <si>
    <t>Omítka malých ploch vnitřních stěn do 1 m2 vápennou štukovou omítkou</t>
  </si>
  <si>
    <t>612409991RT2</t>
  </si>
  <si>
    <t>Začištění omítek kolem oken,dveří apod. s použitím suché maltové směsi</t>
  </si>
  <si>
    <t>m</t>
  </si>
  <si>
    <t>1.pp - zřízení nových dveří 800/1970mm : (1+2,1*2)*2</t>
  </si>
  <si>
    <t>1.np - zřízení nových dveří 800/1970mm : (1+2,1*2)*2</t>
  </si>
  <si>
    <t>- napojení na stávající omítky po vybouraných dveřích : (1+2,1*2)*2</t>
  </si>
  <si>
    <t>- napojení na stávající omítky po zapravení výtahových dveří 2ks : (1,18+2,15*2)*2*2</t>
  </si>
  <si>
    <t>2.np - napojení na stávající omítky po zapravení výtahových dveří 2ks : (1,18+2,15*2)*2*2</t>
  </si>
  <si>
    <t>612421637R00</t>
  </si>
  <si>
    <t>Omítka vnitřní zdiva, MVC, štuková</t>
  </si>
  <si>
    <t>1.pp - zazdění otvoru po vybouraných dveřích : 1*2,1*2</t>
  </si>
  <si>
    <t>1.np - zazdění otvoru po vybouraných dveřích : 1*2,1*2</t>
  </si>
  <si>
    <t>612425931RT2</t>
  </si>
  <si>
    <t>Omítka vápenná vnitřního ostění - štuková s použitím suché maltové směsi</t>
  </si>
  <si>
    <t>1.pp - zřízení nových dveří 800/1970mm : (1+2,1*2)*0,15</t>
  </si>
  <si>
    <t>1.np - zřízení nových dveří 800/1970mm : (1+2,1*2)*0,15</t>
  </si>
  <si>
    <t>- zapravení ostění po vybouraných dveřích : (1+2,1*2)*0,3</t>
  </si>
  <si>
    <t>- zapravení ostění výtahových dveří : (1,18+2,15*2)*0,3*2</t>
  </si>
  <si>
    <t>2.np - zapravení ostění výtahových dveří : (1,18+2,15*2)*0,3*2</t>
  </si>
  <si>
    <t>631311121R00</t>
  </si>
  <si>
    <t>Doplnění mazanin betonem do 1 m2, do tl. 8 cm</t>
  </si>
  <si>
    <t>m3</t>
  </si>
  <si>
    <t>1.pp - zřízení nových dveří 800/1970mm - zapravení prahu : 1*0,3*0,08</t>
  </si>
  <si>
    <t>1.np - zřízení nových dveří 800/1970mm - zapravení prahu : 1*0,3*0,08</t>
  </si>
  <si>
    <t>- zapravení prahu po vybouraných dveřích 900/1970mm : 1*0,3*0,08</t>
  </si>
  <si>
    <t>642944121R00</t>
  </si>
  <si>
    <t>Osazení ocelových zárubní dodatečně do 2,5 m2</t>
  </si>
  <si>
    <t>1.pp - zřízení nových dveří 800/1970mm : 1</t>
  </si>
  <si>
    <t>1.np - zřízení nových dveří 800/1970mm : 1</t>
  </si>
  <si>
    <t>642942213R00</t>
  </si>
  <si>
    <t>Osazení zárubně do sádrokarton. příčky tl. 125 mm</t>
  </si>
  <si>
    <t>1.np - 900/1970/125mm : 1</t>
  </si>
  <si>
    <t>5533301235R</t>
  </si>
  <si>
    <t>Zárubeň ocelová YHtm 125/1970/900 L, P</t>
  </si>
  <si>
    <t>SPCM</t>
  </si>
  <si>
    <t>Specifikace</t>
  </si>
  <si>
    <t>POL3_</t>
  </si>
  <si>
    <t>5533301325R</t>
  </si>
  <si>
    <t>Zárubeň ocelová YHtm 150/1970/800 L, P</t>
  </si>
  <si>
    <t>967031132R00</t>
  </si>
  <si>
    <t>Přisekání rovných ostění cihelných na MVC</t>
  </si>
  <si>
    <t>1.pp - zřízení nových dveří 800/1970mm - otvor 1000/2100mm : 2,1*0,3*2</t>
  </si>
  <si>
    <t>1.np - zřízení nových dveří 800/1970mm - otvor 1000/2100mm : 2,1*0,3*2</t>
  </si>
  <si>
    <t>968061125R00</t>
  </si>
  <si>
    <t>Vyvěšení dřevěných a plastových dveřních křídel pl. do 2 m2</t>
  </si>
  <si>
    <t>1.pp - 800/1970mm - použity v jiném umístění : 1</t>
  </si>
  <si>
    <t>1.np - 800/1970mm - použity v jiném umístění : 1</t>
  </si>
  <si>
    <t>- 900/1970mm - použity v jiném umístění : 1</t>
  </si>
  <si>
    <t>968072455R00</t>
  </si>
  <si>
    <t>Vybourání kovových dveřních zárubní pl. do 2 m2</t>
  </si>
  <si>
    <t>1.pp - 800/1970mm : 0,9*2,02</t>
  </si>
  <si>
    <t>1.np - 800/1970mm - použity v jiném umístění : 0,9*2,02</t>
  </si>
  <si>
    <t>- 900/1970mm - použity v jiném umístění : 1*2,02</t>
  </si>
  <si>
    <t>971033641R00</t>
  </si>
  <si>
    <t>Vybourání otv. zeď cihel. pl.4 m2, tl.30 cm, MVC</t>
  </si>
  <si>
    <t>1.pp - zřízení nových dveří 800/1970mm - otvor 1000/2100mm : 1*2,1*0,3</t>
  </si>
  <si>
    <t>1.np - zřízení nových dveří 800/1970mm - otvor 1000/2100mm : 1*2,1*0,3</t>
  </si>
  <si>
    <t>974031664R00</t>
  </si>
  <si>
    <t>Vysekání rýh zeď cihelná vtah. nosníků 15 x 15 cm</t>
  </si>
  <si>
    <t>1.pp - zřízení nových dveří 800/1970mm - 2xRZP dl.1500mm : 1,5*2</t>
  </si>
  <si>
    <t>1.np - zřízení nových dveří 800/1970mm - 2xRZP dl.1500mm : 1,5*2</t>
  </si>
  <si>
    <t>974042553R00</t>
  </si>
  <si>
    <t>Vysekání rýh v podlaze betonové,10x10 cm</t>
  </si>
  <si>
    <t xml:space="preserve">vysekání drážek v podlaze výtahových dveří 80/85mm : </t>
  </si>
  <si>
    <t>1.np : 1,18*2</t>
  </si>
  <si>
    <t>2.np : 1,18*2</t>
  </si>
  <si>
    <t>978013191R00</t>
  </si>
  <si>
    <t>Otlučení omítek vnitřních stěn v rozsahu do 100 %</t>
  </si>
  <si>
    <t>1.np - otlučení ostění výtahových dveří 1180/2150mm : (1,18+2,15*2)*0,3*2</t>
  </si>
  <si>
    <t>2.np - otlučení ostění výtahových dveří 1180/2150mm : (1,18+2,15*2)*0,3*2</t>
  </si>
  <si>
    <t>999281145R00</t>
  </si>
  <si>
    <t>Přesun hmot pro opravy a údržbu do v. 6 m, nošením</t>
  </si>
  <si>
    <t>t</t>
  </si>
  <si>
    <t>Přesun hmot</t>
  </si>
  <si>
    <t>POL7_</t>
  </si>
  <si>
    <t>766661112R00</t>
  </si>
  <si>
    <t>Montáž dveří do zárubně,otevíravých 1kř.do 0,8 m</t>
  </si>
  <si>
    <t>1.pp - 800/1970mm - původní dveře vč. kování : 1</t>
  </si>
  <si>
    <t>- 900/1970mm - původní dveře vč. kování : 1</t>
  </si>
  <si>
    <t>998766201R00</t>
  </si>
  <si>
    <t>Přesun hmot pro truhlářské konstr., výšky do 6 m</t>
  </si>
  <si>
    <t>767914130R00</t>
  </si>
  <si>
    <t>Montáž oplocení rámového H do 2,0 m</t>
  </si>
  <si>
    <t>osazení plotového 3D panelu na stávající oc. sloupy : 2,5</t>
  </si>
  <si>
    <t>553424550R</t>
  </si>
  <si>
    <t>Panel EURO 3 D EXCLUSIVE h = 1030 mm, l = 2500 mm, Zn + komaxit RAL 6005</t>
  </si>
  <si>
    <t>zakrytí otvoru 2500/2430mm : 1</t>
  </si>
  <si>
    <t>553424554R</t>
  </si>
  <si>
    <t>Panel EURO 3 D EXCLUSIVE h = 2030 mm, l = 2500 mm, Zn + komaxit RAL 6005</t>
  </si>
  <si>
    <t>R767-01</t>
  </si>
  <si>
    <t>Úchyt k plotovému panelu - atyp</t>
  </si>
  <si>
    <t>Vlastní</t>
  </si>
  <si>
    <t>Indiv</t>
  </si>
  <si>
    <t>panel 2500/1030mm : 4</t>
  </si>
  <si>
    <t>panel 2500/2030mm : 6</t>
  </si>
  <si>
    <t>998767201R00</t>
  </si>
  <si>
    <t>Přesun hmot pro zámečnické konstr., výšky do 6 m</t>
  </si>
  <si>
    <t>771577133R00</t>
  </si>
  <si>
    <t>Lišta nerezová přechodová š.250mm</t>
  </si>
  <si>
    <t>2/Z : 1</t>
  </si>
  <si>
    <t>3/Z : 1,18*4</t>
  </si>
  <si>
    <t>776421100RU1</t>
  </si>
  <si>
    <t>Lepení podlahových soklíků z PVC a vinylu včetně dodávky soklíku PVC</t>
  </si>
  <si>
    <t>1.np - chodba 128 : (3,9+1,5)*2-(1*2+0,8+1,18)+0,3*2</t>
  </si>
  <si>
    <t>776511810RT2</t>
  </si>
  <si>
    <t>Odstranění PVC a koberců lepených bez podložky z ploch 10 - 20 m2</t>
  </si>
  <si>
    <t>1.np - chodba 128 : 3,9*1,5</t>
  </si>
  <si>
    <t>776521200RV2</t>
  </si>
  <si>
    <t>Lepení povlakových podlah z dílců PVC a CV (vinyl) včetně vinylové podlahoviny tl. 2,5 mm</t>
  </si>
  <si>
    <t>1.np - chodba 128 : 3,9*1,5+1*0,3+1,18*0,3</t>
  </si>
  <si>
    <t>777531023R00</t>
  </si>
  <si>
    <t>Vyrovnání podlah, samonivel. hmota Rovinal tl.3 mm</t>
  </si>
  <si>
    <t>998776201R00</t>
  </si>
  <si>
    <t>Přesun hmot pro podlahy povlakové, výšky do 6 m</t>
  </si>
  <si>
    <t>783222100R00</t>
  </si>
  <si>
    <t>Nátěr syntetický kovových konstrukcí dvojnásobný</t>
  </si>
  <si>
    <t xml:space="preserve">- nátěr zárubní : </t>
  </si>
  <si>
    <t>1.pp - zřízení nových dveří 800/1970/150mm : (0,9+1,97*2)*0,15</t>
  </si>
  <si>
    <t>1.np - zřízení nových dveří 800/1970/150mm : (0,9+1,97*2)*0,15</t>
  </si>
  <si>
    <t>1.np - 900/1970/125mm : (1+1,97*2)*0,15</t>
  </si>
  <si>
    <t>784111101R00</t>
  </si>
  <si>
    <t>Penetrace podkladu nátěrem V1307  1 x</t>
  </si>
  <si>
    <t>- zřízení nových dveří 800/1970mm - malba nových omítek : 1*2,25*2</t>
  </si>
  <si>
    <t>1.np - chodba 126 : (3,1+1,5)*3,25</t>
  </si>
  <si>
    <t>- chodba 128 : (3,9+1,5)*2*3,25</t>
  </si>
  <si>
    <t xml:space="preserve"> - kolem zapravovaných výtahových dveří : 1,2*2,2</t>
  </si>
  <si>
    <t>2.np - kolem zapravovaných výtahových dveří : 1,2*2,2*2</t>
  </si>
  <si>
    <t>784115412R00</t>
  </si>
  <si>
    <t>Malba Remal profi, bílá, bez penetrace, 2 x</t>
  </si>
  <si>
    <t>1.pp - zazdění otvoru po vybouraných dveří : 1*2,1*2</t>
  </si>
  <si>
    <t>784011222RT2</t>
  </si>
  <si>
    <t>Zakrytí podlah, včetně odstranění včetně papírové lepenky</t>
  </si>
  <si>
    <t>1.pp : 2,2*4,8*2</t>
  </si>
  <si>
    <t>1.np : (3,1+3,9)*1,5</t>
  </si>
  <si>
    <t>RM21-01</t>
  </si>
  <si>
    <t>Elektroinstalace</t>
  </si>
  <si>
    <t>kpl</t>
  </si>
  <si>
    <t>RM33-01</t>
  </si>
  <si>
    <t>Demontáž stávajícího výtahu</t>
  </si>
  <si>
    <t>RM33-02</t>
  </si>
  <si>
    <t>Dodávka a montáž nového výtahu</t>
  </si>
  <si>
    <t>979011211R00</t>
  </si>
  <si>
    <t>Svislá doprava suti a vybour. hmot za 2.NP nošením</t>
  </si>
  <si>
    <t>Přesun suti</t>
  </si>
  <si>
    <t>POL8_</t>
  </si>
  <si>
    <t>979011221R00</t>
  </si>
  <si>
    <t>Svislá doprava suti a vybour. hmot za 1.PP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</si>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</sst>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5"/>
  <sheetData>
    <row r="1" spans="1:7" ht="13">
      <c r="A1" s="21" t="s">
        <v>40</v>
      </c>
    </row>
    <row r="2" spans="1:7" ht="57.75" customHeight="1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topLeftCell="B1" zoomScaleSheetLayoutView="75" workbookViewId="0">
      <selection activeCell="A28" sqref="A28"/>
    </sheetView>
  </sheetViews>
  <sheetFormatPr defaultColWidth="9" defaultRowHeight="12.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9" t="s">
        <v>24</v>
      </c>
      <c r="C2" s="110"/>
      <c r="D2" s="111" t="s">
        <v>48</v>
      </c>
      <c r="E2" s="112" t="s">
        <v>49</v>
      </c>
      <c r="F2" s="113"/>
      <c r="G2" s="113"/>
      <c r="H2" s="113"/>
      <c r="I2" s="113"/>
      <c r="J2" s="114"/>
      <c r="O2" s="1"/>
    </row>
    <row r="3" spans="1:15" ht="27" customHeight="1">
      <c r="A3" s="2"/>
      <c r="B3" s="115" t="s">
        <v>46</v>
      </c>
      <c r="C3" s="110"/>
      <c r="D3" s="116" t="s">
        <v>43</v>
      </c>
      <c r="E3" s="117" t="s">
        <v>45</v>
      </c>
      <c r="F3" s="118"/>
      <c r="G3" s="118"/>
      <c r="H3" s="118"/>
      <c r="I3" s="118"/>
      <c r="J3" s="119"/>
    </row>
    <row r="4" spans="1:15" ht="23.25" customHeight="1">
      <c r="A4" s="105">
        <v>4084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>
      <c r="A5" s="2"/>
      <c r="B5" s="31" t="s">
        <v>23</v>
      </c>
      <c r="D5" s="126" t="s">
        <v>50</v>
      </c>
      <c r="E5" s="88"/>
      <c r="F5" s="88"/>
      <c r="G5" s="88"/>
      <c r="H5" s="18" t="s">
        <v>42</v>
      </c>
      <c r="I5" s="128" t="s">
        <v>54</v>
      </c>
      <c r="J5" s="8"/>
    </row>
    <row r="6" spans="1:15" ht="15.75" customHeight="1">
      <c r="A6" s="2"/>
      <c r="B6" s="28"/>
      <c r="C6" s="53"/>
      <c r="D6" s="108" t="s">
        <v>51</v>
      </c>
      <c r="E6" s="89"/>
      <c r="F6" s="89"/>
      <c r="G6" s="89"/>
      <c r="H6" s="18" t="s">
        <v>36</v>
      </c>
      <c r="I6" s="22"/>
      <c r="J6" s="8"/>
    </row>
    <row r="7" spans="1:15" ht="15.75" customHeight="1">
      <c r="A7" s="2"/>
      <c r="B7" s="29"/>
      <c r="C7" s="54"/>
      <c r="D7" s="106" t="s">
        <v>53</v>
      </c>
      <c r="E7" s="127" t="s">
        <v>52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21</v>
      </c>
      <c r="D8" s="107" t="s">
        <v>55</v>
      </c>
      <c r="H8" s="18" t="s">
        <v>42</v>
      </c>
      <c r="I8" s="128" t="s">
        <v>57</v>
      </c>
      <c r="J8" s="8"/>
    </row>
    <row r="9" spans="1:15" ht="15.75" hidden="1" customHeight="1">
      <c r="A9" s="2"/>
      <c r="B9" s="2"/>
      <c r="D9" s="107" t="s">
        <v>56</v>
      </c>
      <c r="H9" s="18" t="s">
        <v>36</v>
      </c>
      <c r="I9" s="128" t="s">
        <v>58</v>
      </c>
      <c r="J9" s="8"/>
    </row>
    <row r="10" spans="1:15" ht="15.75" hidden="1" customHeight="1">
      <c r="A10" s="2"/>
      <c r="B10" s="35"/>
      <c r="C10" s="54"/>
      <c r="D10" s="106" t="s">
        <v>53</v>
      </c>
      <c r="E10" s="129" t="s">
        <v>52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SUMIF(F49:F64,A16,I49:I64)+SUMIF(F49:F64,"PSU",I49:I64)</f>
        <v>0</v>
      </c>
      <c r="J16" s="82"/>
    </row>
    <row r="17" spans="1:10" ht="23.25" customHeight="1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SUMIF(F49:F64,A17,I49:I64)</f>
        <v>0</v>
      </c>
      <c r="J17" s="82"/>
    </row>
    <row r="18" spans="1:10" ht="23.25" customHeight="1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SUMIF(F49:F64,A18,I49:I64)</f>
        <v>0</v>
      </c>
      <c r="J18" s="82"/>
    </row>
    <row r="19" spans="1:10" ht="23.25" customHeight="1">
      <c r="A19" s="197" t="s">
        <v>95</v>
      </c>
      <c r="B19" s="38" t="s">
        <v>29</v>
      </c>
      <c r="C19" s="59"/>
      <c r="D19" s="60"/>
      <c r="E19" s="80"/>
      <c r="F19" s="81"/>
      <c r="G19" s="80"/>
      <c r="H19" s="81"/>
      <c r="I19" s="80">
        <f>SUMIF(F49:F64,A19,I49:I64)</f>
        <v>0</v>
      </c>
      <c r="J19" s="82"/>
    </row>
    <row r="20" spans="1:10" ht="23.25" customHeight="1">
      <c r="A20" s="197" t="s">
        <v>96</v>
      </c>
      <c r="B20" s="38" t="s">
        <v>30</v>
      </c>
      <c r="C20" s="59"/>
      <c r="D20" s="60"/>
      <c r="E20" s="80"/>
      <c r="F20" s="81"/>
      <c r="G20" s="80"/>
      <c r="H20" s="81"/>
      <c r="I20" s="80">
        <f>SUMIF(F49:F64,A20,I49:I64)</f>
        <v>0</v>
      </c>
      <c r="J20" s="82"/>
    </row>
    <row r="21" spans="1:10" ht="23.25" customHeight="1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59</v>
      </c>
      <c r="C39" s="148"/>
      <c r="D39" s="148"/>
      <c r="E39" s="148"/>
      <c r="F39" s="149">
        <f>'01 01 Pol'!AE152</f>
        <v>0</v>
      </c>
      <c r="G39" s="150">
        <f>'01 01 Pol'!AF152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Pol'!AE152</f>
        <v>0</v>
      </c>
      <c r="G40" s="156">
        <f>'01 01 Pol'!AF152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Pol'!AE152</f>
        <v>0</v>
      </c>
      <c r="G41" s="151">
        <f>'01 01 Pol'!AF152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>
      <c r="B46" s="176" t="s">
        <v>62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63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64</v>
      </c>
      <c r="C49" s="185" t="s">
        <v>65</v>
      </c>
      <c r="D49" s="186"/>
      <c r="E49" s="186"/>
      <c r="F49" s="193" t="s">
        <v>26</v>
      </c>
      <c r="G49" s="194"/>
      <c r="H49" s="194"/>
      <c r="I49" s="194">
        <f>'01 01 Pol'!G8</f>
        <v>0</v>
      </c>
      <c r="J49" s="190" t="str">
        <f>IF(I65=0,"",I49/I65*100)</f>
        <v/>
      </c>
    </row>
    <row r="50" spans="1:10" ht="36.75" customHeight="1">
      <c r="A50" s="179"/>
      <c r="B50" s="184" t="s">
        <v>66</v>
      </c>
      <c r="C50" s="185" t="s">
        <v>67</v>
      </c>
      <c r="D50" s="186"/>
      <c r="E50" s="186"/>
      <c r="F50" s="193" t="s">
        <v>26</v>
      </c>
      <c r="G50" s="194"/>
      <c r="H50" s="194"/>
      <c r="I50" s="194">
        <f>'01 01 Pol'!G15</f>
        <v>0</v>
      </c>
      <c r="J50" s="190" t="str">
        <f>IF(I65=0,"",I50/I65*100)</f>
        <v/>
      </c>
    </row>
    <row r="51" spans="1:10" ht="36.75" customHeight="1">
      <c r="A51" s="179"/>
      <c r="B51" s="184" t="s">
        <v>68</v>
      </c>
      <c r="C51" s="185" t="s">
        <v>69</v>
      </c>
      <c r="D51" s="186"/>
      <c r="E51" s="186"/>
      <c r="F51" s="193" t="s">
        <v>26</v>
      </c>
      <c r="G51" s="194"/>
      <c r="H51" s="194"/>
      <c r="I51" s="194">
        <f>'01 01 Pol'!G18</f>
        <v>0</v>
      </c>
      <c r="J51" s="190" t="str">
        <f>IF(I65=0,"",I51/I65*100)</f>
        <v/>
      </c>
    </row>
    <row r="52" spans="1:10" ht="36.75" customHeight="1">
      <c r="A52" s="179"/>
      <c r="B52" s="184" t="s">
        <v>70</v>
      </c>
      <c r="C52" s="185" t="s">
        <v>71</v>
      </c>
      <c r="D52" s="186"/>
      <c r="E52" s="186"/>
      <c r="F52" s="193" t="s">
        <v>26</v>
      </c>
      <c r="G52" s="194"/>
      <c r="H52" s="194"/>
      <c r="I52" s="194">
        <f>'01 01 Pol'!G37</f>
        <v>0</v>
      </c>
      <c r="J52" s="190" t="str">
        <f>IF(I65=0,"",I52/I65*100)</f>
        <v/>
      </c>
    </row>
    <row r="53" spans="1:10" ht="36.75" customHeight="1">
      <c r="A53" s="179"/>
      <c r="B53" s="184" t="s">
        <v>72</v>
      </c>
      <c r="C53" s="185" t="s">
        <v>73</v>
      </c>
      <c r="D53" s="186"/>
      <c r="E53" s="186"/>
      <c r="F53" s="193" t="s">
        <v>26</v>
      </c>
      <c r="G53" s="194"/>
      <c r="H53" s="194"/>
      <c r="I53" s="194">
        <f>'01 01 Pol'!G42</f>
        <v>0</v>
      </c>
      <c r="J53" s="190" t="str">
        <f>IF(I65=0,"",I53/I65*100)</f>
        <v/>
      </c>
    </row>
    <row r="54" spans="1:10" ht="36.75" customHeight="1">
      <c r="A54" s="179"/>
      <c r="B54" s="184" t="s">
        <v>74</v>
      </c>
      <c r="C54" s="185" t="s">
        <v>75</v>
      </c>
      <c r="D54" s="186"/>
      <c r="E54" s="186"/>
      <c r="F54" s="193" t="s">
        <v>26</v>
      </c>
      <c r="G54" s="194"/>
      <c r="H54" s="194"/>
      <c r="I54" s="194">
        <f>'01 01 Pol'!G53</f>
        <v>0</v>
      </c>
      <c r="J54" s="190" t="str">
        <f>IF(I65=0,"",I54/I65*100)</f>
        <v/>
      </c>
    </row>
    <row r="55" spans="1:10" ht="36.75" customHeight="1">
      <c r="A55" s="179"/>
      <c r="B55" s="184" t="s">
        <v>76</v>
      </c>
      <c r="C55" s="185" t="s">
        <v>77</v>
      </c>
      <c r="D55" s="186"/>
      <c r="E55" s="186"/>
      <c r="F55" s="193" t="s">
        <v>26</v>
      </c>
      <c r="G55" s="194"/>
      <c r="H55" s="194"/>
      <c r="I55" s="194">
        <f>'01 01 Pol'!G78</f>
        <v>0</v>
      </c>
      <c r="J55" s="190" t="str">
        <f>IF(I65=0,"",I55/I65*100)</f>
        <v/>
      </c>
    </row>
    <row r="56" spans="1:10" ht="36.75" customHeight="1">
      <c r="A56" s="179"/>
      <c r="B56" s="184" t="s">
        <v>78</v>
      </c>
      <c r="C56" s="185" t="s">
        <v>79</v>
      </c>
      <c r="D56" s="186"/>
      <c r="E56" s="186"/>
      <c r="F56" s="193" t="s">
        <v>27</v>
      </c>
      <c r="G56" s="194"/>
      <c r="H56" s="194"/>
      <c r="I56" s="194">
        <f>'01 01 Pol'!G80</f>
        <v>0</v>
      </c>
      <c r="J56" s="190" t="str">
        <f>IF(I65=0,"",I56/I65*100)</f>
        <v/>
      </c>
    </row>
    <row r="57" spans="1:10" ht="36.75" customHeight="1">
      <c r="A57" s="179"/>
      <c r="B57" s="184" t="s">
        <v>80</v>
      </c>
      <c r="C57" s="185" t="s">
        <v>81</v>
      </c>
      <c r="D57" s="186"/>
      <c r="E57" s="186"/>
      <c r="F57" s="193" t="s">
        <v>27</v>
      </c>
      <c r="G57" s="194"/>
      <c r="H57" s="194"/>
      <c r="I57" s="194">
        <f>'01 01 Pol'!G86</f>
        <v>0</v>
      </c>
      <c r="J57" s="190" t="str">
        <f>IF(I65=0,"",I57/I65*100)</f>
        <v/>
      </c>
    </row>
    <row r="58" spans="1:10" ht="36.75" customHeight="1">
      <c r="A58" s="179"/>
      <c r="B58" s="184" t="s">
        <v>82</v>
      </c>
      <c r="C58" s="185" t="s">
        <v>83</v>
      </c>
      <c r="D58" s="186"/>
      <c r="E58" s="186"/>
      <c r="F58" s="193" t="s">
        <v>27</v>
      </c>
      <c r="G58" s="194"/>
      <c r="H58" s="194"/>
      <c r="I58" s="194">
        <f>'01 01 Pol'!G97</f>
        <v>0</v>
      </c>
      <c r="J58" s="190" t="str">
        <f>IF(I65=0,"",I58/I65*100)</f>
        <v/>
      </c>
    </row>
    <row r="59" spans="1:10" ht="36.75" customHeight="1">
      <c r="A59" s="179"/>
      <c r="B59" s="184" t="s">
        <v>84</v>
      </c>
      <c r="C59" s="185" t="s">
        <v>85</v>
      </c>
      <c r="D59" s="186"/>
      <c r="E59" s="186"/>
      <c r="F59" s="193" t="s">
        <v>27</v>
      </c>
      <c r="G59" s="194"/>
      <c r="H59" s="194"/>
      <c r="I59" s="194">
        <f>'01 01 Pol'!G110</f>
        <v>0</v>
      </c>
      <c r="J59" s="190" t="str">
        <f>IF(I65=0,"",I59/I65*100)</f>
        <v/>
      </c>
    </row>
    <row r="60" spans="1:10" ht="36.75" customHeight="1">
      <c r="A60" s="179"/>
      <c r="B60" s="184" t="s">
        <v>86</v>
      </c>
      <c r="C60" s="185" t="s">
        <v>87</v>
      </c>
      <c r="D60" s="186"/>
      <c r="E60" s="186"/>
      <c r="F60" s="193" t="s">
        <v>27</v>
      </c>
      <c r="G60" s="194"/>
      <c r="H60" s="194"/>
      <c r="I60" s="194">
        <f>'01 01 Pol'!G116</f>
        <v>0</v>
      </c>
      <c r="J60" s="190" t="str">
        <f>IF(I65=0,"",I60/I65*100)</f>
        <v/>
      </c>
    </row>
    <row r="61" spans="1:10" ht="36.75" customHeight="1">
      <c r="A61" s="179"/>
      <c r="B61" s="184" t="s">
        <v>88</v>
      </c>
      <c r="C61" s="185" t="s">
        <v>89</v>
      </c>
      <c r="D61" s="186"/>
      <c r="E61" s="186"/>
      <c r="F61" s="193" t="s">
        <v>28</v>
      </c>
      <c r="G61" s="194"/>
      <c r="H61" s="194"/>
      <c r="I61" s="194">
        <f>'01 01 Pol'!G134</f>
        <v>0</v>
      </c>
      <c r="J61" s="190" t="str">
        <f>IF(I65=0,"",I61/I65*100)</f>
        <v/>
      </c>
    </row>
    <row r="62" spans="1:10" ht="36.75" customHeight="1">
      <c r="A62" s="179"/>
      <c r="B62" s="184" t="s">
        <v>90</v>
      </c>
      <c r="C62" s="185" t="s">
        <v>91</v>
      </c>
      <c r="D62" s="186"/>
      <c r="E62" s="186"/>
      <c r="F62" s="193" t="s">
        <v>28</v>
      </c>
      <c r="G62" s="194"/>
      <c r="H62" s="194"/>
      <c r="I62" s="194">
        <f>'01 01 Pol'!G136</f>
        <v>0</v>
      </c>
      <c r="J62" s="190" t="str">
        <f>IF(I65=0,"",I62/I65*100)</f>
        <v/>
      </c>
    </row>
    <row r="63" spans="1:10" ht="36.75" customHeight="1">
      <c r="A63" s="179"/>
      <c r="B63" s="184" t="s">
        <v>92</v>
      </c>
      <c r="C63" s="185" t="s">
        <v>93</v>
      </c>
      <c r="D63" s="186"/>
      <c r="E63" s="186"/>
      <c r="F63" s="193" t="s">
        <v>94</v>
      </c>
      <c r="G63" s="194"/>
      <c r="H63" s="194"/>
      <c r="I63" s="194">
        <f>'01 01 Pol'!G139</f>
        <v>0</v>
      </c>
      <c r="J63" s="190" t="str">
        <f>IF(I65=0,"",I63/I65*100)</f>
        <v/>
      </c>
    </row>
    <row r="64" spans="1:10" ht="36.75" customHeight="1">
      <c r="A64" s="179"/>
      <c r="B64" s="184" t="s">
        <v>95</v>
      </c>
      <c r="C64" s="185" t="s">
        <v>29</v>
      </c>
      <c r="D64" s="186"/>
      <c r="E64" s="186"/>
      <c r="F64" s="193" t="s">
        <v>95</v>
      </c>
      <c r="G64" s="194"/>
      <c r="H64" s="194"/>
      <c r="I64" s="194">
        <f>'01 01 Pol'!G148</f>
        <v>0</v>
      </c>
      <c r="J64" s="190" t="str">
        <f>IF(I65=0,"",I64/I65*100)</f>
        <v/>
      </c>
    </row>
    <row r="65" spans="1:10" ht="25.5" customHeight="1">
      <c r="A65" s="180"/>
      <c r="B65" s="187" t="s">
        <v>1</v>
      </c>
      <c r="C65" s="188"/>
      <c r="D65" s="189"/>
      <c r="E65" s="189"/>
      <c r="F65" s="195"/>
      <c r="G65" s="196"/>
      <c r="H65" s="196"/>
      <c r="I65" s="196">
        <f>SUM(I49:I64)</f>
        <v>0</v>
      </c>
      <c r="J65" s="191">
        <f>SUM(J49:J64)</f>
        <v>0</v>
      </c>
    </row>
    <row r="66" spans="1:10">
      <c r="F66" s="136"/>
      <c r="G66" s="136"/>
      <c r="H66" s="136"/>
      <c r="I66" s="136"/>
      <c r="J66" s="192"/>
    </row>
    <row r="67" spans="1:10">
      <c r="F67" s="136"/>
      <c r="G67" s="136"/>
      <c r="H67" s="136"/>
      <c r="I67" s="136"/>
      <c r="J67" s="192"/>
    </row>
    <row r="68" spans="1:10">
      <c r="F68" s="136"/>
      <c r="G68" s="136"/>
      <c r="H68" s="136"/>
      <c r="I68" s="136"/>
      <c r="J68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>
      <c r="A2" s="50" t="s">
        <v>8</v>
      </c>
      <c r="B2" s="49"/>
      <c r="C2" s="103"/>
      <c r="D2" s="103"/>
      <c r="E2" s="103"/>
      <c r="F2" s="103"/>
      <c r="G2" s="104"/>
    </row>
    <row r="3" spans="1:7" ht="25" customHeight="1">
      <c r="A3" s="50" t="s">
        <v>9</v>
      </c>
      <c r="B3" s="49"/>
      <c r="C3" s="103"/>
      <c r="D3" s="103"/>
      <c r="E3" s="103"/>
      <c r="F3" s="103"/>
      <c r="G3" s="104"/>
    </row>
    <row r="4" spans="1:7" ht="25" customHeight="1">
      <c r="A4" s="50" t="s">
        <v>10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7</v>
      </c>
      <c r="B1" s="198"/>
      <c r="C1" s="198"/>
      <c r="D1" s="198"/>
      <c r="E1" s="198"/>
      <c r="F1" s="198"/>
      <c r="G1" s="198"/>
      <c r="AG1" t="s">
        <v>97</v>
      </c>
    </row>
    <row r="2" spans="1:60" ht="25" customHeight="1">
      <c r="A2" s="199" t="s">
        <v>8</v>
      </c>
      <c r="B2" s="49" t="s">
        <v>48</v>
      </c>
      <c r="C2" s="202" t="s">
        <v>49</v>
      </c>
      <c r="D2" s="200"/>
      <c r="E2" s="200"/>
      <c r="F2" s="200"/>
      <c r="G2" s="201"/>
      <c r="AG2" t="s">
        <v>98</v>
      </c>
    </row>
    <row r="3" spans="1:60" ht="25" customHeight="1">
      <c r="A3" s="199" t="s">
        <v>9</v>
      </c>
      <c r="B3" s="49" t="s">
        <v>43</v>
      </c>
      <c r="C3" s="202" t="s">
        <v>45</v>
      </c>
      <c r="D3" s="200"/>
      <c r="E3" s="200"/>
      <c r="F3" s="200"/>
      <c r="G3" s="201"/>
      <c r="AC3" s="177" t="s">
        <v>98</v>
      </c>
      <c r="AG3" t="s">
        <v>99</v>
      </c>
    </row>
    <row r="4" spans="1:60" ht="25" customHeight="1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100</v>
      </c>
    </row>
    <row r="5" spans="1:60">
      <c r="D5" s="10"/>
    </row>
    <row r="6" spans="1:60" ht="37.5">
      <c r="A6" s="209" t="s">
        <v>101</v>
      </c>
      <c r="B6" s="211" t="s">
        <v>102</v>
      </c>
      <c r="C6" s="211" t="s">
        <v>103</v>
      </c>
      <c r="D6" s="210" t="s">
        <v>104</v>
      </c>
      <c r="E6" s="209" t="s">
        <v>105</v>
      </c>
      <c r="F6" s="208" t="s">
        <v>106</v>
      </c>
      <c r="G6" s="209" t="s">
        <v>31</v>
      </c>
      <c r="H6" s="212" t="s">
        <v>32</v>
      </c>
      <c r="I6" s="212" t="s">
        <v>107</v>
      </c>
      <c r="J6" s="212" t="s">
        <v>33</v>
      </c>
      <c r="K6" s="212" t="s">
        <v>108</v>
      </c>
      <c r="L6" s="212" t="s">
        <v>109</v>
      </c>
      <c r="M6" s="212" t="s">
        <v>110</v>
      </c>
      <c r="N6" s="212" t="s">
        <v>111</v>
      </c>
      <c r="O6" s="212" t="s">
        <v>112</v>
      </c>
      <c r="P6" s="212" t="s">
        <v>113</v>
      </c>
      <c r="Q6" s="212" t="s">
        <v>114</v>
      </c>
      <c r="R6" s="212" t="s">
        <v>115</v>
      </c>
      <c r="S6" s="212" t="s">
        <v>116</v>
      </c>
      <c r="T6" s="212" t="s">
        <v>117</v>
      </c>
      <c r="U6" s="212" t="s">
        <v>118</v>
      </c>
      <c r="V6" s="212" t="s">
        <v>119</v>
      </c>
      <c r="W6" s="212" t="s">
        <v>120</v>
      </c>
      <c r="X6" s="212" t="s">
        <v>121</v>
      </c>
      <c r="Y6" s="212" t="s">
        <v>122</v>
      </c>
    </row>
    <row r="7" spans="1:60" hidden="1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>
      <c r="A8" s="240" t="s">
        <v>123</v>
      </c>
      <c r="B8" s="241" t="s">
        <v>64</v>
      </c>
      <c r="C8" s="260" t="s">
        <v>65</v>
      </c>
      <c r="D8" s="242"/>
      <c r="E8" s="243"/>
      <c r="F8" s="244"/>
      <c r="G8" s="245">
        <f>SUMIF(AG9:AG14,"&lt;&gt;NOR",G9:G14)</f>
        <v>0</v>
      </c>
      <c r="H8" s="239"/>
      <c r="I8" s="239">
        <f>SUM(I9:I14)</f>
        <v>0</v>
      </c>
      <c r="J8" s="239"/>
      <c r="K8" s="239">
        <f>SUM(K9:K14)</f>
        <v>0</v>
      </c>
      <c r="L8" s="239"/>
      <c r="M8" s="239">
        <f>SUM(M9:M14)</f>
        <v>0</v>
      </c>
      <c r="N8" s="238"/>
      <c r="O8" s="238">
        <f>SUM(O9:O14)</f>
        <v>1.61</v>
      </c>
      <c r="P8" s="238"/>
      <c r="Q8" s="238">
        <f>SUM(Q9:Q14)</f>
        <v>0</v>
      </c>
      <c r="R8" s="239"/>
      <c r="S8" s="239"/>
      <c r="T8" s="239"/>
      <c r="U8" s="239"/>
      <c r="V8" s="239">
        <f>SUM(V9:V14)</f>
        <v>6.74</v>
      </c>
      <c r="W8" s="239"/>
      <c r="X8" s="239"/>
      <c r="Y8" s="239"/>
      <c r="AG8" t="s">
        <v>124</v>
      </c>
    </row>
    <row r="9" spans="1:60" ht="20" outlineLevel="1">
      <c r="A9" s="247">
        <v>1</v>
      </c>
      <c r="B9" s="248" t="s">
        <v>125</v>
      </c>
      <c r="C9" s="261" t="s">
        <v>126</v>
      </c>
      <c r="D9" s="249" t="s">
        <v>127</v>
      </c>
      <c r="E9" s="250">
        <v>4.2</v>
      </c>
      <c r="F9" s="251"/>
      <c r="G9" s="252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0.30188999999999999</v>
      </c>
      <c r="O9" s="233">
        <f>ROUND(E9*N9,2)</f>
        <v>1.27</v>
      </c>
      <c r="P9" s="233">
        <v>0</v>
      </c>
      <c r="Q9" s="233">
        <f>ROUND(E9*P9,2)</f>
        <v>0</v>
      </c>
      <c r="R9" s="234"/>
      <c r="S9" s="234" t="s">
        <v>128</v>
      </c>
      <c r="T9" s="234" t="s">
        <v>128</v>
      </c>
      <c r="U9" s="234">
        <v>0.92</v>
      </c>
      <c r="V9" s="234">
        <f>ROUND(E9*U9,2)</f>
        <v>3.86</v>
      </c>
      <c r="W9" s="234"/>
      <c r="X9" s="234" t="s">
        <v>129</v>
      </c>
      <c r="Y9" s="234" t="s">
        <v>130</v>
      </c>
      <c r="Z9" s="213"/>
      <c r="AA9" s="213"/>
      <c r="AB9" s="213"/>
      <c r="AC9" s="213"/>
      <c r="AD9" s="213"/>
      <c r="AE9" s="213"/>
      <c r="AF9" s="213"/>
      <c r="AG9" s="213" t="s">
        <v>131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>
      <c r="A10" s="230"/>
      <c r="B10" s="231"/>
      <c r="C10" s="262" t="s">
        <v>132</v>
      </c>
      <c r="D10" s="236"/>
      <c r="E10" s="237">
        <v>2.1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3"/>
      <c r="AA10" s="213"/>
      <c r="AB10" s="213"/>
      <c r="AC10" s="213"/>
      <c r="AD10" s="213"/>
      <c r="AE10" s="213"/>
      <c r="AF10" s="213"/>
      <c r="AG10" s="213" t="s">
        <v>133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>
      <c r="A11" s="230"/>
      <c r="B11" s="231"/>
      <c r="C11" s="262" t="s">
        <v>134</v>
      </c>
      <c r="D11" s="236"/>
      <c r="E11" s="237">
        <v>2.1</v>
      </c>
      <c r="F11" s="234"/>
      <c r="G11" s="234"/>
      <c r="H11" s="234"/>
      <c r="I11" s="234"/>
      <c r="J11" s="234"/>
      <c r="K11" s="234"/>
      <c r="L11" s="234"/>
      <c r="M11" s="234"/>
      <c r="N11" s="233"/>
      <c r="O11" s="233"/>
      <c r="P11" s="233"/>
      <c r="Q11" s="233"/>
      <c r="R11" s="234"/>
      <c r="S11" s="234"/>
      <c r="T11" s="234"/>
      <c r="U11" s="234"/>
      <c r="V11" s="234"/>
      <c r="W11" s="234"/>
      <c r="X11" s="234"/>
      <c r="Y11" s="234"/>
      <c r="Z11" s="213"/>
      <c r="AA11" s="213"/>
      <c r="AB11" s="213"/>
      <c r="AC11" s="213"/>
      <c r="AD11" s="213"/>
      <c r="AE11" s="213"/>
      <c r="AF11" s="213"/>
      <c r="AG11" s="213" t="s">
        <v>133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0" outlineLevel="1">
      <c r="A12" s="247">
        <v>2</v>
      </c>
      <c r="B12" s="248" t="s">
        <v>135</v>
      </c>
      <c r="C12" s="261" t="s">
        <v>136</v>
      </c>
      <c r="D12" s="249" t="s">
        <v>137</v>
      </c>
      <c r="E12" s="250">
        <v>4</v>
      </c>
      <c r="F12" s="251"/>
      <c r="G12" s="252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3">
        <v>8.412E-2</v>
      </c>
      <c r="O12" s="233">
        <f>ROUND(E12*N12,2)</f>
        <v>0.34</v>
      </c>
      <c r="P12" s="233">
        <v>0</v>
      </c>
      <c r="Q12" s="233">
        <f>ROUND(E12*P12,2)</f>
        <v>0</v>
      </c>
      <c r="R12" s="234"/>
      <c r="S12" s="234" t="s">
        <v>128</v>
      </c>
      <c r="T12" s="234" t="s">
        <v>128</v>
      </c>
      <c r="U12" s="234">
        <v>0.72</v>
      </c>
      <c r="V12" s="234">
        <f>ROUND(E12*U12,2)</f>
        <v>2.88</v>
      </c>
      <c r="W12" s="234"/>
      <c r="X12" s="234" t="s">
        <v>129</v>
      </c>
      <c r="Y12" s="234" t="s">
        <v>130</v>
      </c>
      <c r="Z12" s="213"/>
      <c r="AA12" s="213"/>
      <c r="AB12" s="213"/>
      <c r="AC12" s="213"/>
      <c r="AD12" s="213"/>
      <c r="AE12" s="213"/>
      <c r="AF12" s="213"/>
      <c r="AG12" s="213" t="s">
        <v>131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0" outlineLevel="2">
      <c r="A13" s="230"/>
      <c r="B13" s="231"/>
      <c r="C13" s="262" t="s">
        <v>138</v>
      </c>
      <c r="D13" s="236"/>
      <c r="E13" s="237">
        <v>2</v>
      </c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0" outlineLevel="3">
      <c r="A14" s="230"/>
      <c r="B14" s="231"/>
      <c r="C14" s="262" t="s">
        <v>139</v>
      </c>
      <c r="D14" s="236"/>
      <c r="E14" s="237">
        <v>2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34"/>
      <c r="Z14" s="213"/>
      <c r="AA14" s="213"/>
      <c r="AB14" s="213"/>
      <c r="AC14" s="213"/>
      <c r="AD14" s="213"/>
      <c r="AE14" s="213"/>
      <c r="AF14" s="213"/>
      <c r="AG14" s="213" t="s">
        <v>133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13">
      <c r="A15" s="240" t="s">
        <v>123</v>
      </c>
      <c r="B15" s="241" t="s">
        <v>66</v>
      </c>
      <c r="C15" s="260" t="s">
        <v>67</v>
      </c>
      <c r="D15" s="242"/>
      <c r="E15" s="243"/>
      <c r="F15" s="244"/>
      <c r="G15" s="245">
        <f>SUMIF(AG16:AG17,"&lt;&gt;NOR",G16:G17)</f>
        <v>0</v>
      </c>
      <c r="H15" s="239"/>
      <c r="I15" s="239">
        <f>SUM(I16:I17)</f>
        <v>0</v>
      </c>
      <c r="J15" s="239"/>
      <c r="K15" s="239">
        <f>SUM(K16:K17)</f>
        <v>0</v>
      </c>
      <c r="L15" s="239"/>
      <c r="M15" s="239">
        <f>SUM(M16:M17)</f>
        <v>0</v>
      </c>
      <c r="N15" s="238"/>
      <c r="O15" s="238">
        <f>SUM(O16:O17)</f>
        <v>0.08</v>
      </c>
      <c r="P15" s="238"/>
      <c r="Q15" s="238">
        <f>SUM(Q16:Q17)</f>
        <v>0</v>
      </c>
      <c r="R15" s="239"/>
      <c r="S15" s="239"/>
      <c r="T15" s="239"/>
      <c r="U15" s="239"/>
      <c r="V15" s="239">
        <f>SUM(V16:V17)</f>
        <v>3.85</v>
      </c>
      <c r="W15" s="239"/>
      <c r="X15" s="239"/>
      <c r="Y15" s="239"/>
      <c r="AG15" t="s">
        <v>124</v>
      </c>
    </row>
    <row r="16" spans="1:60" ht="20" outlineLevel="1">
      <c r="A16" s="247">
        <v>3</v>
      </c>
      <c r="B16" s="248" t="s">
        <v>140</v>
      </c>
      <c r="C16" s="261" t="s">
        <v>141</v>
      </c>
      <c r="D16" s="249" t="s">
        <v>127</v>
      </c>
      <c r="E16" s="250">
        <v>3.0750000000000002</v>
      </c>
      <c r="F16" s="251"/>
      <c r="G16" s="252">
        <f>ROUND(E16*F16,2)</f>
        <v>0</v>
      </c>
      <c r="H16" s="235"/>
      <c r="I16" s="234">
        <f>ROUND(E16*H16,2)</f>
        <v>0</v>
      </c>
      <c r="J16" s="235"/>
      <c r="K16" s="234">
        <f>ROUND(E16*J16,2)</f>
        <v>0</v>
      </c>
      <c r="L16" s="234">
        <v>21</v>
      </c>
      <c r="M16" s="234">
        <f>G16*(1+L16/100)</f>
        <v>0</v>
      </c>
      <c r="N16" s="233">
        <v>2.58E-2</v>
      </c>
      <c r="O16" s="233">
        <f>ROUND(E16*N16,2)</f>
        <v>0.08</v>
      </c>
      <c r="P16" s="233">
        <v>0</v>
      </c>
      <c r="Q16" s="233">
        <f>ROUND(E16*P16,2)</f>
        <v>0</v>
      </c>
      <c r="R16" s="234"/>
      <c r="S16" s="234" t="s">
        <v>128</v>
      </c>
      <c r="T16" s="234" t="s">
        <v>128</v>
      </c>
      <c r="U16" s="234">
        <v>1.252</v>
      </c>
      <c r="V16" s="234">
        <f>ROUND(E16*U16,2)</f>
        <v>3.85</v>
      </c>
      <c r="W16" s="234"/>
      <c r="X16" s="234" t="s">
        <v>129</v>
      </c>
      <c r="Y16" s="234" t="s">
        <v>130</v>
      </c>
      <c r="Z16" s="213"/>
      <c r="AA16" s="213"/>
      <c r="AB16" s="213"/>
      <c r="AC16" s="213"/>
      <c r="AD16" s="213"/>
      <c r="AE16" s="213"/>
      <c r="AF16" s="213"/>
      <c r="AG16" s="213" t="s">
        <v>131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>
      <c r="A17" s="230"/>
      <c r="B17" s="231"/>
      <c r="C17" s="262" t="s">
        <v>142</v>
      </c>
      <c r="D17" s="236"/>
      <c r="E17" s="237">
        <v>3.0750000000000002</v>
      </c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34"/>
      <c r="Z17" s="213"/>
      <c r="AA17" s="213"/>
      <c r="AB17" s="213"/>
      <c r="AC17" s="213"/>
      <c r="AD17" s="213"/>
      <c r="AE17" s="213"/>
      <c r="AF17" s="213"/>
      <c r="AG17" s="213" t="s">
        <v>133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13">
      <c r="A18" s="240" t="s">
        <v>123</v>
      </c>
      <c r="B18" s="241" t="s">
        <v>68</v>
      </c>
      <c r="C18" s="260" t="s">
        <v>69</v>
      </c>
      <c r="D18" s="242"/>
      <c r="E18" s="243"/>
      <c r="F18" s="244"/>
      <c r="G18" s="245">
        <f>SUMIF(AG19:AG36,"&lt;&gt;NOR",G19:G36)</f>
        <v>0</v>
      </c>
      <c r="H18" s="239"/>
      <c r="I18" s="239">
        <f>SUM(I19:I36)</f>
        <v>0</v>
      </c>
      <c r="J18" s="239"/>
      <c r="K18" s="239">
        <f>SUM(K19:K36)</f>
        <v>0</v>
      </c>
      <c r="L18" s="239"/>
      <c r="M18" s="239">
        <f>SUM(M19:M36)</f>
        <v>0</v>
      </c>
      <c r="N18" s="238"/>
      <c r="O18" s="238">
        <f>SUM(O19:O36)</f>
        <v>1.08</v>
      </c>
      <c r="P18" s="238"/>
      <c r="Q18" s="238">
        <f>SUM(Q19:Q36)</f>
        <v>0</v>
      </c>
      <c r="R18" s="239"/>
      <c r="S18" s="239"/>
      <c r="T18" s="239"/>
      <c r="U18" s="239"/>
      <c r="V18" s="239">
        <f>SUM(V19:V36)</f>
        <v>35.53</v>
      </c>
      <c r="W18" s="239"/>
      <c r="X18" s="239"/>
      <c r="Y18" s="239"/>
      <c r="AG18" t="s">
        <v>124</v>
      </c>
    </row>
    <row r="19" spans="1:60" ht="20" outlineLevel="1">
      <c r="A19" s="247">
        <v>4</v>
      </c>
      <c r="B19" s="248" t="s">
        <v>143</v>
      </c>
      <c r="C19" s="261" t="s">
        <v>144</v>
      </c>
      <c r="D19" s="249" t="s">
        <v>137</v>
      </c>
      <c r="E19" s="250">
        <v>4</v>
      </c>
      <c r="F19" s="251"/>
      <c r="G19" s="252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3">
        <v>3.6119999999999999E-2</v>
      </c>
      <c r="O19" s="233">
        <f>ROUND(E19*N19,2)</f>
        <v>0.14000000000000001</v>
      </c>
      <c r="P19" s="233">
        <v>0</v>
      </c>
      <c r="Q19" s="233">
        <f>ROUND(E19*P19,2)</f>
        <v>0</v>
      </c>
      <c r="R19" s="234"/>
      <c r="S19" s="234" t="s">
        <v>128</v>
      </c>
      <c r="T19" s="234" t="s">
        <v>128</v>
      </c>
      <c r="U19" s="234">
        <v>0.88</v>
      </c>
      <c r="V19" s="234">
        <f>ROUND(E19*U19,2)</f>
        <v>3.52</v>
      </c>
      <c r="W19" s="234"/>
      <c r="X19" s="234" t="s">
        <v>129</v>
      </c>
      <c r="Y19" s="234" t="s">
        <v>130</v>
      </c>
      <c r="Z19" s="213"/>
      <c r="AA19" s="213"/>
      <c r="AB19" s="213"/>
      <c r="AC19" s="213"/>
      <c r="AD19" s="213"/>
      <c r="AE19" s="213"/>
      <c r="AF19" s="213"/>
      <c r="AG19" s="213" t="s">
        <v>131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0" outlineLevel="2">
      <c r="A20" s="230"/>
      <c r="B20" s="231"/>
      <c r="C20" s="262" t="s">
        <v>138</v>
      </c>
      <c r="D20" s="236"/>
      <c r="E20" s="237">
        <v>2</v>
      </c>
      <c r="F20" s="234"/>
      <c r="G20" s="234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34"/>
      <c r="Z20" s="213"/>
      <c r="AA20" s="213"/>
      <c r="AB20" s="213"/>
      <c r="AC20" s="213"/>
      <c r="AD20" s="213"/>
      <c r="AE20" s="213"/>
      <c r="AF20" s="213"/>
      <c r="AG20" s="213" t="s">
        <v>133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0" outlineLevel="3">
      <c r="A21" s="230"/>
      <c r="B21" s="231"/>
      <c r="C21" s="262" t="s">
        <v>139</v>
      </c>
      <c r="D21" s="236"/>
      <c r="E21" s="237">
        <v>2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3"/>
      <c r="AA21" s="213"/>
      <c r="AB21" s="213"/>
      <c r="AC21" s="213"/>
      <c r="AD21" s="213"/>
      <c r="AE21" s="213"/>
      <c r="AF21" s="213"/>
      <c r="AG21" s="213" t="s">
        <v>133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0" outlineLevel="1">
      <c r="A22" s="247">
        <v>5</v>
      </c>
      <c r="B22" s="248" t="s">
        <v>145</v>
      </c>
      <c r="C22" s="261" t="s">
        <v>146</v>
      </c>
      <c r="D22" s="249" t="s">
        <v>147</v>
      </c>
      <c r="E22" s="250">
        <v>75.040000000000006</v>
      </c>
      <c r="F22" s="251"/>
      <c r="G22" s="252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21</v>
      </c>
      <c r="M22" s="234">
        <f>G22*(1+L22/100)</f>
        <v>0</v>
      </c>
      <c r="N22" s="233">
        <v>2.5100000000000001E-3</v>
      </c>
      <c r="O22" s="233">
        <f>ROUND(E22*N22,2)</f>
        <v>0.19</v>
      </c>
      <c r="P22" s="233">
        <v>0</v>
      </c>
      <c r="Q22" s="233">
        <f>ROUND(E22*P22,2)</f>
        <v>0</v>
      </c>
      <c r="R22" s="234"/>
      <c r="S22" s="234" t="s">
        <v>128</v>
      </c>
      <c r="T22" s="234" t="s">
        <v>128</v>
      </c>
      <c r="U22" s="234">
        <v>0.18</v>
      </c>
      <c r="V22" s="234">
        <f>ROUND(E22*U22,2)</f>
        <v>13.51</v>
      </c>
      <c r="W22" s="234"/>
      <c r="X22" s="234" t="s">
        <v>129</v>
      </c>
      <c r="Y22" s="234" t="s">
        <v>130</v>
      </c>
      <c r="Z22" s="213"/>
      <c r="AA22" s="213"/>
      <c r="AB22" s="213"/>
      <c r="AC22" s="213"/>
      <c r="AD22" s="213"/>
      <c r="AE22" s="213"/>
      <c r="AF22" s="213"/>
      <c r="AG22" s="213" t="s">
        <v>131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>
      <c r="A23" s="230"/>
      <c r="B23" s="231"/>
      <c r="C23" s="262" t="s">
        <v>148</v>
      </c>
      <c r="D23" s="236"/>
      <c r="E23" s="237">
        <v>10.4</v>
      </c>
      <c r="F23" s="234"/>
      <c r="G23" s="234"/>
      <c r="H23" s="234"/>
      <c r="I23" s="234"/>
      <c r="J23" s="234"/>
      <c r="K23" s="234"/>
      <c r="L23" s="234"/>
      <c r="M23" s="234"/>
      <c r="N23" s="233"/>
      <c r="O23" s="233"/>
      <c r="P23" s="233"/>
      <c r="Q23" s="233"/>
      <c r="R23" s="234"/>
      <c r="S23" s="234"/>
      <c r="T23" s="234"/>
      <c r="U23" s="234"/>
      <c r="V23" s="234"/>
      <c r="W23" s="234"/>
      <c r="X23" s="234"/>
      <c r="Y23" s="234"/>
      <c r="Z23" s="213"/>
      <c r="AA23" s="213"/>
      <c r="AB23" s="213"/>
      <c r="AC23" s="213"/>
      <c r="AD23" s="213"/>
      <c r="AE23" s="213"/>
      <c r="AF23" s="213"/>
      <c r="AG23" s="213" t="s">
        <v>133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>
      <c r="A24" s="230"/>
      <c r="B24" s="231"/>
      <c r="C24" s="262" t="s">
        <v>149</v>
      </c>
      <c r="D24" s="236"/>
      <c r="E24" s="237">
        <v>10.4</v>
      </c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34"/>
      <c r="Z24" s="213"/>
      <c r="AA24" s="213"/>
      <c r="AB24" s="213"/>
      <c r="AC24" s="213"/>
      <c r="AD24" s="213"/>
      <c r="AE24" s="213"/>
      <c r="AF24" s="213"/>
      <c r="AG24" s="213" t="s">
        <v>133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0" outlineLevel="3">
      <c r="A25" s="230"/>
      <c r="B25" s="231"/>
      <c r="C25" s="262" t="s">
        <v>150</v>
      </c>
      <c r="D25" s="236"/>
      <c r="E25" s="237">
        <v>10.4</v>
      </c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3"/>
      <c r="AA25" s="213"/>
      <c r="AB25" s="213"/>
      <c r="AC25" s="213"/>
      <c r="AD25" s="213"/>
      <c r="AE25" s="213"/>
      <c r="AF25" s="213"/>
      <c r="AG25" s="213" t="s">
        <v>133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0" outlineLevel="3">
      <c r="A26" s="230"/>
      <c r="B26" s="231"/>
      <c r="C26" s="262" t="s">
        <v>151</v>
      </c>
      <c r="D26" s="236"/>
      <c r="E26" s="237">
        <v>21.92</v>
      </c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34"/>
      <c r="Z26" s="213"/>
      <c r="AA26" s="213"/>
      <c r="AB26" s="213"/>
      <c r="AC26" s="213"/>
      <c r="AD26" s="213"/>
      <c r="AE26" s="213"/>
      <c r="AF26" s="213"/>
      <c r="AG26" s="213" t="s">
        <v>133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0" outlineLevel="3">
      <c r="A27" s="230"/>
      <c r="B27" s="231"/>
      <c r="C27" s="262" t="s">
        <v>152</v>
      </c>
      <c r="D27" s="236"/>
      <c r="E27" s="237">
        <v>21.92</v>
      </c>
      <c r="F27" s="234"/>
      <c r="G27" s="234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34"/>
      <c r="Z27" s="213"/>
      <c r="AA27" s="213"/>
      <c r="AB27" s="213"/>
      <c r="AC27" s="213"/>
      <c r="AD27" s="213"/>
      <c r="AE27" s="213"/>
      <c r="AF27" s="213"/>
      <c r="AG27" s="213" t="s">
        <v>133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47">
        <v>6</v>
      </c>
      <c r="B28" s="248" t="s">
        <v>153</v>
      </c>
      <c r="C28" s="261" t="s">
        <v>154</v>
      </c>
      <c r="D28" s="249" t="s">
        <v>127</v>
      </c>
      <c r="E28" s="250">
        <v>8.4</v>
      </c>
      <c r="F28" s="251"/>
      <c r="G28" s="252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3">
        <v>4.7660000000000001E-2</v>
      </c>
      <c r="O28" s="233">
        <f>ROUND(E28*N28,2)</f>
        <v>0.4</v>
      </c>
      <c r="P28" s="233">
        <v>0</v>
      </c>
      <c r="Q28" s="233">
        <f>ROUND(E28*P28,2)</f>
        <v>0</v>
      </c>
      <c r="R28" s="234"/>
      <c r="S28" s="234" t="s">
        <v>128</v>
      </c>
      <c r="T28" s="234" t="s">
        <v>128</v>
      </c>
      <c r="U28" s="234">
        <v>0.84</v>
      </c>
      <c r="V28" s="234">
        <f>ROUND(E28*U28,2)</f>
        <v>7.06</v>
      </c>
      <c r="W28" s="234"/>
      <c r="X28" s="234" t="s">
        <v>129</v>
      </c>
      <c r="Y28" s="234" t="s">
        <v>130</v>
      </c>
      <c r="Z28" s="213"/>
      <c r="AA28" s="213"/>
      <c r="AB28" s="213"/>
      <c r="AC28" s="213"/>
      <c r="AD28" s="213"/>
      <c r="AE28" s="213"/>
      <c r="AF28" s="213"/>
      <c r="AG28" s="213" t="s">
        <v>131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>
      <c r="A29" s="230"/>
      <c r="B29" s="231"/>
      <c r="C29" s="262" t="s">
        <v>155</v>
      </c>
      <c r="D29" s="236"/>
      <c r="E29" s="237">
        <v>4.2</v>
      </c>
      <c r="F29" s="234"/>
      <c r="G29" s="234"/>
      <c r="H29" s="234"/>
      <c r="I29" s="234"/>
      <c r="J29" s="234"/>
      <c r="K29" s="234"/>
      <c r="L29" s="234"/>
      <c r="M29" s="234"/>
      <c r="N29" s="233"/>
      <c r="O29" s="233"/>
      <c r="P29" s="233"/>
      <c r="Q29" s="233"/>
      <c r="R29" s="234"/>
      <c r="S29" s="234"/>
      <c r="T29" s="234"/>
      <c r="U29" s="234"/>
      <c r="V29" s="234"/>
      <c r="W29" s="234"/>
      <c r="X29" s="234"/>
      <c r="Y29" s="234"/>
      <c r="Z29" s="213"/>
      <c r="AA29" s="213"/>
      <c r="AB29" s="213"/>
      <c r="AC29" s="213"/>
      <c r="AD29" s="213"/>
      <c r="AE29" s="213"/>
      <c r="AF29" s="213"/>
      <c r="AG29" s="213" t="s">
        <v>133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>
      <c r="A30" s="230"/>
      <c r="B30" s="231"/>
      <c r="C30" s="262" t="s">
        <v>156</v>
      </c>
      <c r="D30" s="236"/>
      <c r="E30" s="237">
        <v>4.2</v>
      </c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34"/>
      <c r="Z30" s="213"/>
      <c r="AA30" s="213"/>
      <c r="AB30" s="213"/>
      <c r="AC30" s="213"/>
      <c r="AD30" s="213"/>
      <c r="AE30" s="213"/>
      <c r="AF30" s="213"/>
      <c r="AG30" s="213" t="s">
        <v>133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0" outlineLevel="1">
      <c r="A31" s="247">
        <v>7</v>
      </c>
      <c r="B31" s="248" t="s">
        <v>157</v>
      </c>
      <c r="C31" s="261" t="s">
        <v>158</v>
      </c>
      <c r="D31" s="249" t="s">
        <v>127</v>
      </c>
      <c r="E31" s="250">
        <v>9.6959999999999997</v>
      </c>
      <c r="F31" s="251"/>
      <c r="G31" s="252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3">
        <v>3.5659999999999997E-2</v>
      </c>
      <c r="O31" s="233">
        <f>ROUND(E31*N31,2)</f>
        <v>0.35</v>
      </c>
      <c r="P31" s="233">
        <v>0</v>
      </c>
      <c r="Q31" s="233">
        <f>ROUND(E31*P31,2)</f>
        <v>0</v>
      </c>
      <c r="R31" s="234"/>
      <c r="S31" s="234" t="s">
        <v>128</v>
      </c>
      <c r="T31" s="234" t="s">
        <v>128</v>
      </c>
      <c r="U31" s="234">
        <v>1.18</v>
      </c>
      <c r="V31" s="234">
        <f>ROUND(E31*U31,2)</f>
        <v>11.44</v>
      </c>
      <c r="W31" s="234"/>
      <c r="X31" s="234" t="s">
        <v>129</v>
      </c>
      <c r="Y31" s="234" t="s">
        <v>130</v>
      </c>
      <c r="Z31" s="213"/>
      <c r="AA31" s="213"/>
      <c r="AB31" s="213"/>
      <c r="AC31" s="213"/>
      <c r="AD31" s="213"/>
      <c r="AE31" s="213"/>
      <c r="AF31" s="213"/>
      <c r="AG31" s="213" t="s">
        <v>131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>
      <c r="A32" s="230"/>
      <c r="B32" s="231"/>
      <c r="C32" s="262" t="s">
        <v>159</v>
      </c>
      <c r="D32" s="236"/>
      <c r="E32" s="237">
        <v>0.78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3"/>
      <c r="AA32" s="213"/>
      <c r="AB32" s="213"/>
      <c r="AC32" s="213"/>
      <c r="AD32" s="213"/>
      <c r="AE32" s="213"/>
      <c r="AF32" s="213"/>
      <c r="AG32" s="213" t="s">
        <v>133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>
      <c r="A33" s="230"/>
      <c r="B33" s="231"/>
      <c r="C33" s="262" t="s">
        <v>160</v>
      </c>
      <c r="D33" s="236"/>
      <c r="E33" s="237">
        <v>0.78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34"/>
      <c r="Z33" s="213"/>
      <c r="AA33" s="213"/>
      <c r="AB33" s="213"/>
      <c r="AC33" s="213"/>
      <c r="AD33" s="213"/>
      <c r="AE33" s="213"/>
      <c r="AF33" s="213"/>
      <c r="AG33" s="213" t="s">
        <v>133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>
      <c r="A34" s="230"/>
      <c r="B34" s="231"/>
      <c r="C34" s="262" t="s">
        <v>161</v>
      </c>
      <c r="D34" s="236"/>
      <c r="E34" s="237">
        <v>1.56</v>
      </c>
      <c r="F34" s="234"/>
      <c r="G34" s="234"/>
      <c r="H34" s="234"/>
      <c r="I34" s="234"/>
      <c r="J34" s="234"/>
      <c r="K34" s="234"/>
      <c r="L34" s="234"/>
      <c r="M34" s="234"/>
      <c r="N34" s="233"/>
      <c r="O34" s="233"/>
      <c r="P34" s="233"/>
      <c r="Q34" s="233"/>
      <c r="R34" s="234"/>
      <c r="S34" s="234"/>
      <c r="T34" s="234"/>
      <c r="U34" s="234"/>
      <c r="V34" s="234"/>
      <c r="W34" s="234"/>
      <c r="X34" s="234"/>
      <c r="Y34" s="234"/>
      <c r="Z34" s="213"/>
      <c r="AA34" s="213"/>
      <c r="AB34" s="213"/>
      <c r="AC34" s="213"/>
      <c r="AD34" s="213"/>
      <c r="AE34" s="213"/>
      <c r="AF34" s="213"/>
      <c r="AG34" s="213" t="s">
        <v>133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>
      <c r="A35" s="230"/>
      <c r="B35" s="231"/>
      <c r="C35" s="262" t="s">
        <v>162</v>
      </c>
      <c r="D35" s="236"/>
      <c r="E35" s="237">
        <v>3.2879999999999998</v>
      </c>
      <c r="F35" s="234"/>
      <c r="G35" s="234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34"/>
      <c r="Z35" s="213"/>
      <c r="AA35" s="213"/>
      <c r="AB35" s="213"/>
      <c r="AC35" s="213"/>
      <c r="AD35" s="213"/>
      <c r="AE35" s="213"/>
      <c r="AF35" s="213"/>
      <c r="AG35" s="213" t="s">
        <v>133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0" outlineLevel="3">
      <c r="A36" s="230"/>
      <c r="B36" s="231"/>
      <c r="C36" s="262" t="s">
        <v>163</v>
      </c>
      <c r="D36" s="236"/>
      <c r="E36" s="237">
        <v>3.2879999999999998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3"/>
      <c r="AA36" s="213"/>
      <c r="AB36" s="213"/>
      <c r="AC36" s="213"/>
      <c r="AD36" s="213"/>
      <c r="AE36" s="213"/>
      <c r="AF36" s="213"/>
      <c r="AG36" s="213" t="s">
        <v>133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13">
      <c r="A37" s="240" t="s">
        <v>123</v>
      </c>
      <c r="B37" s="241" t="s">
        <v>70</v>
      </c>
      <c r="C37" s="260" t="s">
        <v>71</v>
      </c>
      <c r="D37" s="242"/>
      <c r="E37" s="243"/>
      <c r="F37" s="244"/>
      <c r="G37" s="245">
        <f>SUMIF(AG38:AG41,"&lt;&gt;NOR",G38:G41)</f>
        <v>0</v>
      </c>
      <c r="H37" s="239"/>
      <c r="I37" s="239">
        <f>SUM(I38:I41)</f>
        <v>0</v>
      </c>
      <c r="J37" s="239"/>
      <c r="K37" s="239">
        <f>SUM(K38:K41)</f>
        <v>0</v>
      </c>
      <c r="L37" s="239"/>
      <c r="M37" s="239">
        <f>SUM(M38:M41)</f>
        <v>0</v>
      </c>
      <c r="N37" s="238"/>
      <c r="O37" s="238">
        <f>SUM(O38:O41)</f>
        <v>0.18</v>
      </c>
      <c r="P37" s="238"/>
      <c r="Q37" s="238">
        <f>SUM(Q38:Q41)</f>
        <v>0</v>
      </c>
      <c r="R37" s="239"/>
      <c r="S37" s="239"/>
      <c r="T37" s="239"/>
      <c r="U37" s="239"/>
      <c r="V37" s="239">
        <f>SUM(V38:V41)</f>
        <v>0.34</v>
      </c>
      <c r="W37" s="239"/>
      <c r="X37" s="239"/>
      <c r="Y37" s="239"/>
      <c r="AG37" t="s">
        <v>124</v>
      </c>
    </row>
    <row r="38" spans="1:60" outlineLevel="1">
      <c r="A38" s="247">
        <v>8</v>
      </c>
      <c r="B38" s="248" t="s">
        <v>164</v>
      </c>
      <c r="C38" s="261" t="s">
        <v>165</v>
      </c>
      <c r="D38" s="249" t="s">
        <v>166</v>
      </c>
      <c r="E38" s="250">
        <v>7.1999999999999995E-2</v>
      </c>
      <c r="F38" s="251"/>
      <c r="G38" s="252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2.5</v>
      </c>
      <c r="O38" s="233">
        <f>ROUND(E38*N38,2)</f>
        <v>0.18</v>
      </c>
      <c r="P38" s="233">
        <v>0</v>
      </c>
      <c r="Q38" s="233">
        <f>ROUND(E38*P38,2)</f>
        <v>0</v>
      </c>
      <c r="R38" s="234"/>
      <c r="S38" s="234" t="s">
        <v>128</v>
      </c>
      <c r="T38" s="234" t="s">
        <v>128</v>
      </c>
      <c r="U38" s="234">
        <v>4.66</v>
      </c>
      <c r="V38" s="234">
        <f>ROUND(E38*U38,2)</f>
        <v>0.34</v>
      </c>
      <c r="W38" s="234"/>
      <c r="X38" s="234" t="s">
        <v>129</v>
      </c>
      <c r="Y38" s="234" t="s">
        <v>130</v>
      </c>
      <c r="Z38" s="213"/>
      <c r="AA38" s="213"/>
      <c r="AB38" s="213"/>
      <c r="AC38" s="213"/>
      <c r="AD38" s="213"/>
      <c r="AE38" s="213"/>
      <c r="AF38" s="213"/>
      <c r="AG38" s="213" t="s">
        <v>131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0" outlineLevel="2">
      <c r="A39" s="230"/>
      <c r="B39" s="231"/>
      <c r="C39" s="262" t="s">
        <v>167</v>
      </c>
      <c r="D39" s="236"/>
      <c r="E39" s="237">
        <v>2.4E-2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3"/>
      <c r="AA39" s="213"/>
      <c r="AB39" s="213"/>
      <c r="AC39" s="213"/>
      <c r="AD39" s="213"/>
      <c r="AE39" s="213"/>
      <c r="AF39" s="213"/>
      <c r="AG39" s="213" t="s">
        <v>133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0" outlineLevel="3">
      <c r="A40" s="230"/>
      <c r="B40" s="231"/>
      <c r="C40" s="262" t="s">
        <v>168</v>
      </c>
      <c r="D40" s="236"/>
      <c r="E40" s="237">
        <v>2.4E-2</v>
      </c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34"/>
      <c r="Z40" s="213"/>
      <c r="AA40" s="213"/>
      <c r="AB40" s="213"/>
      <c r="AC40" s="213"/>
      <c r="AD40" s="213"/>
      <c r="AE40" s="213"/>
      <c r="AF40" s="213"/>
      <c r="AG40" s="213" t="s">
        <v>133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0" outlineLevel="3">
      <c r="A41" s="230"/>
      <c r="B41" s="231"/>
      <c r="C41" s="262" t="s">
        <v>169</v>
      </c>
      <c r="D41" s="236"/>
      <c r="E41" s="237">
        <v>2.4E-2</v>
      </c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3"/>
      <c r="AA41" s="213"/>
      <c r="AB41" s="213"/>
      <c r="AC41" s="213"/>
      <c r="AD41" s="213"/>
      <c r="AE41" s="213"/>
      <c r="AF41" s="213"/>
      <c r="AG41" s="213" t="s">
        <v>133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13">
      <c r="A42" s="240" t="s">
        <v>123</v>
      </c>
      <c r="B42" s="241" t="s">
        <v>72</v>
      </c>
      <c r="C42" s="260" t="s">
        <v>73</v>
      </c>
      <c r="D42" s="242"/>
      <c r="E42" s="243"/>
      <c r="F42" s="244"/>
      <c r="G42" s="245">
        <f>SUMIF(AG43:AG52,"&lt;&gt;NOR",G43:G52)</f>
        <v>0</v>
      </c>
      <c r="H42" s="239"/>
      <c r="I42" s="239">
        <f>SUM(I43:I52)</f>
        <v>0</v>
      </c>
      <c r="J42" s="239"/>
      <c r="K42" s="239">
        <f>SUM(K43:K52)</f>
        <v>0</v>
      </c>
      <c r="L42" s="239"/>
      <c r="M42" s="239">
        <f>SUM(M43:M52)</f>
        <v>0</v>
      </c>
      <c r="N42" s="238"/>
      <c r="O42" s="238">
        <f>SUM(O43:O52)</f>
        <v>0.15</v>
      </c>
      <c r="P42" s="238"/>
      <c r="Q42" s="238">
        <f>SUM(Q43:Q52)</f>
        <v>0</v>
      </c>
      <c r="R42" s="239"/>
      <c r="S42" s="239"/>
      <c r="T42" s="239"/>
      <c r="U42" s="239"/>
      <c r="V42" s="239">
        <f>SUM(V43:V52)</f>
        <v>5.15</v>
      </c>
      <c r="W42" s="239"/>
      <c r="X42" s="239"/>
      <c r="Y42" s="239"/>
      <c r="AG42" t="s">
        <v>124</v>
      </c>
    </row>
    <row r="43" spans="1:60" outlineLevel="1">
      <c r="A43" s="247">
        <v>9</v>
      </c>
      <c r="B43" s="248" t="s">
        <v>170</v>
      </c>
      <c r="C43" s="261" t="s">
        <v>171</v>
      </c>
      <c r="D43" s="249" t="s">
        <v>137</v>
      </c>
      <c r="E43" s="250">
        <v>2</v>
      </c>
      <c r="F43" s="251"/>
      <c r="G43" s="252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3">
        <v>5.4109999999999998E-2</v>
      </c>
      <c r="O43" s="233">
        <f>ROUND(E43*N43,2)</f>
        <v>0.11</v>
      </c>
      <c r="P43" s="233">
        <v>0</v>
      </c>
      <c r="Q43" s="233">
        <f>ROUND(E43*P43,2)</f>
        <v>0</v>
      </c>
      <c r="R43" s="234"/>
      <c r="S43" s="234" t="s">
        <v>128</v>
      </c>
      <c r="T43" s="234" t="s">
        <v>128</v>
      </c>
      <c r="U43" s="234">
        <v>2.1</v>
      </c>
      <c r="V43" s="234">
        <f>ROUND(E43*U43,2)</f>
        <v>4.2</v>
      </c>
      <c r="W43" s="234"/>
      <c r="X43" s="234" t="s">
        <v>129</v>
      </c>
      <c r="Y43" s="234" t="s">
        <v>130</v>
      </c>
      <c r="Z43" s="213"/>
      <c r="AA43" s="213"/>
      <c r="AB43" s="213"/>
      <c r="AC43" s="213"/>
      <c r="AD43" s="213"/>
      <c r="AE43" s="213"/>
      <c r="AF43" s="213"/>
      <c r="AG43" s="213" t="s">
        <v>131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>
      <c r="A44" s="230"/>
      <c r="B44" s="231"/>
      <c r="C44" s="262" t="s">
        <v>172</v>
      </c>
      <c r="D44" s="236"/>
      <c r="E44" s="237">
        <v>1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34"/>
      <c r="Z44" s="213"/>
      <c r="AA44" s="213"/>
      <c r="AB44" s="213"/>
      <c r="AC44" s="213"/>
      <c r="AD44" s="213"/>
      <c r="AE44" s="213"/>
      <c r="AF44" s="213"/>
      <c r="AG44" s="213" t="s">
        <v>133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>
      <c r="A45" s="230"/>
      <c r="B45" s="231"/>
      <c r="C45" s="262" t="s">
        <v>173</v>
      </c>
      <c r="D45" s="236"/>
      <c r="E45" s="237">
        <v>1</v>
      </c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34"/>
      <c r="Z45" s="213"/>
      <c r="AA45" s="213"/>
      <c r="AB45" s="213"/>
      <c r="AC45" s="213"/>
      <c r="AD45" s="213"/>
      <c r="AE45" s="213"/>
      <c r="AF45" s="213"/>
      <c r="AG45" s="213" t="s">
        <v>133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>
      <c r="A46" s="247">
        <v>10</v>
      </c>
      <c r="B46" s="248" t="s">
        <v>174</v>
      </c>
      <c r="C46" s="261" t="s">
        <v>175</v>
      </c>
      <c r="D46" s="249" t="s">
        <v>137</v>
      </c>
      <c r="E46" s="250">
        <v>1</v>
      </c>
      <c r="F46" s="251"/>
      <c r="G46" s="252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4"/>
      <c r="S46" s="234" t="s">
        <v>128</v>
      </c>
      <c r="T46" s="234" t="s">
        <v>128</v>
      </c>
      <c r="U46" s="234">
        <v>0.95</v>
      </c>
      <c r="V46" s="234">
        <f>ROUND(E46*U46,2)</f>
        <v>0.95</v>
      </c>
      <c r="W46" s="234"/>
      <c r="X46" s="234" t="s">
        <v>129</v>
      </c>
      <c r="Y46" s="234" t="s">
        <v>130</v>
      </c>
      <c r="Z46" s="213"/>
      <c r="AA46" s="213"/>
      <c r="AB46" s="213"/>
      <c r="AC46" s="213"/>
      <c r="AD46" s="213"/>
      <c r="AE46" s="213"/>
      <c r="AF46" s="213"/>
      <c r="AG46" s="213" t="s">
        <v>131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>
      <c r="A47" s="230"/>
      <c r="B47" s="231"/>
      <c r="C47" s="262" t="s">
        <v>176</v>
      </c>
      <c r="D47" s="236"/>
      <c r="E47" s="237">
        <v>1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3"/>
      <c r="AA47" s="213"/>
      <c r="AB47" s="213"/>
      <c r="AC47" s="213"/>
      <c r="AD47" s="213"/>
      <c r="AE47" s="213"/>
      <c r="AF47" s="213"/>
      <c r="AG47" s="213" t="s">
        <v>133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>
      <c r="A48" s="247">
        <v>11</v>
      </c>
      <c r="B48" s="248" t="s">
        <v>177</v>
      </c>
      <c r="C48" s="261" t="s">
        <v>178</v>
      </c>
      <c r="D48" s="249" t="s">
        <v>137</v>
      </c>
      <c r="E48" s="250">
        <v>1</v>
      </c>
      <c r="F48" s="251"/>
      <c r="G48" s="252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1.3899999999999999E-2</v>
      </c>
      <c r="O48" s="233">
        <f>ROUND(E48*N48,2)</f>
        <v>0.01</v>
      </c>
      <c r="P48" s="233">
        <v>0</v>
      </c>
      <c r="Q48" s="233">
        <f>ROUND(E48*P48,2)</f>
        <v>0</v>
      </c>
      <c r="R48" s="234" t="s">
        <v>179</v>
      </c>
      <c r="S48" s="234" t="s">
        <v>128</v>
      </c>
      <c r="T48" s="234" t="s">
        <v>128</v>
      </c>
      <c r="U48" s="234">
        <v>0</v>
      </c>
      <c r="V48" s="234">
        <f>ROUND(E48*U48,2)</f>
        <v>0</v>
      </c>
      <c r="W48" s="234"/>
      <c r="X48" s="234" t="s">
        <v>180</v>
      </c>
      <c r="Y48" s="234" t="s">
        <v>130</v>
      </c>
      <c r="Z48" s="213"/>
      <c r="AA48" s="213"/>
      <c r="AB48" s="213"/>
      <c r="AC48" s="213"/>
      <c r="AD48" s="213"/>
      <c r="AE48" s="213"/>
      <c r="AF48" s="213"/>
      <c r="AG48" s="213" t="s">
        <v>181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>
      <c r="A49" s="230"/>
      <c r="B49" s="231"/>
      <c r="C49" s="262" t="s">
        <v>176</v>
      </c>
      <c r="D49" s="236"/>
      <c r="E49" s="237">
        <v>1</v>
      </c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34"/>
      <c r="Z49" s="213"/>
      <c r="AA49" s="213"/>
      <c r="AB49" s="213"/>
      <c r="AC49" s="213"/>
      <c r="AD49" s="213"/>
      <c r="AE49" s="213"/>
      <c r="AF49" s="213"/>
      <c r="AG49" s="213" t="s">
        <v>133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>
      <c r="A50" s="247">
        <v>12</v>
      </c>
      <c r="B50" s="248" t="s">
        <v>182</v>
      </c>
      <c r="C50" s="261" t="s">
        <v>183</v>
      </c>
      <c r="D50" s="249" t="s">
        <v>137</v>
      </c>
      <c r="E50" s="250">
        <v>2</v>
      </c>
      <c r="F50" s="251"/>
      <c r="G50" s="252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21</v>
      </c>
      <c r="M50" s="234">
        <f>G50*(1+L50/100)</f>
        <v>0</v>
      </c>
      <c r="N50" s="233">
        <v>1.52E-2</v>
      </c>
      <c r="O50" s="233">
        <f>ROUND(E50*N50,2)</f>
        <v>0.03</v>
      </c>
      <c r="P50" s="233">
        <v>0</v>
      </c>
      <c r="Q50" s="233">
        <f>ROUND(E50*P50,2)</f>
        <v>0</v>
      </c>
      <c r="R50" s="234" t="s">
        <v>179</v>
      </c>
      <c r="S50" s="234" t="s">
        <v>128</v>
      </c>
      <c r="T50" s="234" t="s">
        <v>128</v>
      </c>
      <c r="U50" s="234">
        <v>0</v>
      </c>
      <c r="V50" s="234">
        <f>ROUND(E50*U50,2)</f>
        <v>0</v>
      </c>
      <c r="W50" s="234"/>
      <c r="X50" s="234" t="s">
        <v>180</v>
      </c>
      <c r="Y50" s="234" t="s">
        <v>130</v>
      </c>
      <c r="Z50" s="213"/>
      <c r="AA50" s="213"/>
      <c r="AB50" s="213"/>
      <c r="AC50" s="213"/>
      <c r="AD50" s="213"/>
      <c r="AE50" s="213"/>
      <c r="AF50" s="213"/>
      <c r="AG50" s="213" t="s">
        <v>181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>
      <c r="A51" s="230"/>
      <c r="B51" s="231"/>
      <c r="C51" s="262" t="s">
        <v>172</v>
      </c>
      <c r="D51" s="236"/>
      <c r="E51" s="237">
        <v>1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34"/>
      <c r="Z51" s="213"/>
      <c r="AA51" s="213"/>
      <c r="AB51" s="213"/>
      <c r="AC51" s="213"/>
      <c r="AD51" s="213"/>
      <c r="AE51" s="213"/>
      <c r="AF51" s="213"/>
      <c r="AG51" s="213" t="s">
        <v>133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>
      <c r="A52" s="230"/>
      <c r="B52" s="231"/>
      <c r="C52" s="262" t="s">
        <v>173</v>
      </c>
      <c r="D52" s="236"/>
      <c r="E52" s="237">
        <v>1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34"/>
      <c r="Z52" s="213"/>
      <c r="AA52" s="213"/>
      <c r="AB52" s="213"/>
      <c r="AC52" s="213"/>
      <c r="AD52" s="213"/>
      <c r="AE52" s="213"/>
      <c r="AF52" s="213"/>
      <c r="AG52" s="213" t="s">
        <v>133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13">
      <c r="A53" s="240" t="s">
        <v>123</v>
      </c>
      <c r="B53" s="241" t="s">
        <v>74</v>
      </c>
      <c r="C53" s="260" t="s">
        <v>75</v>
      </c>
      <c r="D53" s="242"/>
      <c r="E53" s="243"/>
      <c r="F53" s="244"/>
      <c r="G53" s="245">
        <f>SUMIF(AG54:AG77,"&lt;&gt;NOR",G54:G77)</f>
        <v>0</v>
      </c>
      <c r="H53" s="239"/>
      <c r="I53" s="239">
        <f>SUM(I54:I77)</f>
        <v>0</v>
      </c>
      <c r="J53" s="239"/>
      <c r="K53" s="239">
        <f>SUM(K54:K77)</f>
        <v>0</v>
      </c>
      <c r="L53" s="239"/>
      <c r="M53" s="239">
        <f>SUM(M54:M77)</f>
        <v>0</v>
      </c>
      <c r="N53" s="238"/>
      <c r="O53" s="238">
        <f>SUM(O54:O77)</f>
        <v>0.01</v>
      </c>
      <c r="P53" s="238"/>
      <c r="Q53" s="238">
        <f>SUM(Q54:Q77)</f>
        <v>3.4899999999999998</v>
      </c>
      <c r="R53" s="239"/>
      <c r="S53" s="239"/>
      <c r="T53" s="239"/>
      <c r="U53" s="239"/>
      <c r="V53" s="239">
        <f>SUM(V54:V77)</f>
        <v>20.200000000000003</v>
      </c>
      <c r="W53" s="239"/>
      <c r="X53" s="239"/>
      <c r="Y53" s="239"/>
      <c r="AG53" t="s">
        <v>124</v>
      </c>
    </row>
    <row r="54" spans="1:60" outlineLevel="1">
      <c r="A54" s="247">
        <v>13</v>
      </c>
      <c r="B54" s="248" t="s">
        <v>184</v>
      </c>
      <c r="C54" s="261" t="s">
        <v>185</v>
      </c>
      <c r="D54" s="249" t="s">
        <v>127</v>
      </c>
      <c r="E54" s="250">
        <v>2.52</v>
      </c>
      <c r="F54" s="251"/>
      <c r="G54" s="252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0</v>
      </c>
      <c r="O54" s="233">
        <f>ROUND(E54*N54,2)</f>
        <v>0</v>
      </c>
      <c r="P54" s="233">
        <v>5.5E-2</v>
      </c>
      <c r="Q54" s="233">
        <f>ROUND(E54*P54,2)</f>
        <v>0.14000000000000001</v>
      </c>
      <c r="R54" s="234"/>
      <c r="S54" s="234" t="s">
        <v>128</v>
      </c>
      <c r="T54" s="234" t="s">
        <v>128</v>
      </c>
      <c r="U54" s="234">
        <v>0.43</v>
      </c>
      <c r="V54" s="234">
        <f>ROUND(E54*U54,2)</f>
        <v>1.08</v>
      </c>
      <c r="W54" s="234"/>
      <c r="X54" s="234" t="s">
        <v>129</v>
      </c>
      <c r="Y54" s="234" t="s">
        <v>130</v>
      </c>
      <c r="Z54" s="213"/>
      <c r="AA54" s="213"/>
      <c r="AB54" s="213"/>
      <c r="AC54" s="213"/>
      <c r="AD54" s="213"/>
      <c r="AE54" s="213"/>
      <c r="AF54" s="213"/>
      <c r="AG54" s="213" t="s">
        <v>131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0" outlineLevel="2">
      <c r="A55" s="230"/>
      <c r="B55" s="231"/>
      <c r="C55" s="262" t="s">
        <v>186</v>
      </c>
      <c r="D55" s="236"/>
      <c r="E55" s="237">
        <v>1.26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34"/>
      <c r="Z55" s="213"/>
      <c r="AA55" s="213"/>
      <c r="AB55" s="213"/>
      <c r="AC55" s="213"/>
      <c r="AD55" s="213"/>
      <c r="AE55" s="213"/>
      <c r="AF55" s="213"/>
      <c r="AG55" s="213" t="s">
        <v>133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0" outlineLevel="3">
      <c r="A56" s="230"/>
      <c r="B56" s="231"/>
      <c r="C56" s="262" t="s">
        <v>187</v>
      </c>
      <c r="D56" s="236"/>
      <c r="E56" s="237">
        <v>1.26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34"/>
      <c r="Z56" s="213"/>
      <c r="AA56" s="213"/>
      <c r="AB56" s="213"/>
      <c r="AC56" s="213"/>
      <c r="AD56" s="213"/>
      <c r="AE56" s="213"/>
      <c r="AF56" s="213"/>
      <c r="AG56" s="213" t="s">
        <v>133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0" outlineLevel="1">
      <c r="A57" s="247">
        <v>14</v>
      </c>
      <c r="B57" s="248" t="s">
        <v>188</v>
      </c>
      <c r="C57" s="261" t="s">
        <v>189</v>
      </c>
      <c r="D57" s="249" t="s">
        <v>137</v>
      </c>
      <c r="E57" s="250">
        <v>3</v>
      </c>
      <c r="F57" s="251"/>
      <c r="G57" s="252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4"/>
      <c r="S57" s="234" t="s">
        <v>128</v>
      </c>
      <c r="T57" s="234" t="s">
        <v>128</v>
      </c>
      <c r="U57" s="234">
        <v>0.05</v>
      </c>
      <c r="V57" s="234">
        <f>ROUND(E57*U57,2)</f>
        <v>0.15</v>
      </c>
      <c r="W57" s="234"/>
      <c r="X57" s="234" t="s">
        <v>129</v>
      </c>
      <c r="Y57" s="234" t="s">
        <v>130</v>
      </c>
      <c r="Z57" s="213"/>
      <c r="AA57" s="213"/>
      <c r="AB57" s="213"/>
      <c r="AC57" s="213"/>
      <c r="AD57" s="213"/>
      <c r="AE57" s="213"/>
      <c r="AF57" s="213"/>
      <c r="AG57" s="213" t="s">
        <v>131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>
      <c r="A58" s="230"/>
      <c r="B58" s="231"/>
      <c r="C58" s="262" t="s">
        <v>190</v>
      </c>
      <c r="D58" s="236"/>
      <c r="E58" s="237">
        <v>1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3"/>
      <c r="AA58" s="213"/>
      <c r="AB58" s="213"/>
      <c r="AC58" s="213"/>
      <c r="AD58" s="213"/>
      <c r="AE58" s="213"/>
      <c r="AF58" s="213"/>
      <c r="AG58" s="213" t="s">
        <v>133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>
      <c r="A59" s="230"/>
      <c r="B59" s="231"/>
      <c r="C59" s="262" t="s">
        <v>191</v>
      </c>
      <c r="D59" s="236"/>
      <c r="E59" s="237">
        <v>1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3"/>
      <c r="AA59" s="213"/>
      <c r="AB59" s="213"/>
      <c r="AC59" s="213"/>
      <c r="AD59" s="213"/>
      <c r="AE59" s="213"/>
      <c r="AF59" s="213"/>
      <c r="AG59" s="213" t="s">
        <v>133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>
      <c r="A60" s="230"/>
      <c r="B60" s="231"/>
      <c r="C60" s="262" t="s">
        <v>192</v>
      </c>
      <c r="D60" s="236"/>
      <c r="E60" s="237">
        <v>1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34"/>
      <c r="Z60" s="213"/>
      <c r="AA60" s="213"/>
      <c r="AB60" s="213"/>
      <c r="AC60" s="213"/>
      <c r="AD60" s="213"/>
      <c r="AE60" s="213"/>
      <c r="AF60" s="213"/>
      <c r="AG60" s="213" t="s">
        <v>133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47">
        <v>15</v>
      </c>
      <c r="B61" s="248" t="s">
        <v>193</v>
      </c>
      <c r="C61" s="261" t="s">
        <v>194</v>
      </c>
      <c r="D61" s="249" t="s">
        <v>127</v>
      </c>
      <c r="E61" s="250">
        <v>5.6559999999999997</v>
      </c>
      <c r="F61" s="251"/>
      <c r="G61" s="252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21</v>
      </c>
      <c r="M61" s="234">
        <f>G61*(1+L61/100)</f>
        <v>0</v>
      </c>
      <c r="N61" s="233">
        <v>1.17E-3</v>
      </c>
      <c r="O61" s="233">
        <f>ROUND(E61*N61,2)</f>
        <v>0.01</v>
      </c>
      <c r="P61" s="233">
        <v>7.5999999999999998E-2</v>
      </c>
      <c r="Q61" s="233">
        <f>ROUND(E61*P61,2)</f>
        <v>0.43</v>
      </c>
      <c r="R61" s="234"/>
      <c r="S61" s="234" t="s">
        <v>128</v>
      </c>
      <c r="T61" s="234" t="s">
        <v>128</v>
      </c>
      <c r="U61" s="234">
        <v>0.94</v>
      </c>
      <c r="V61" s="234">
        <f>ROUND(E61*U61,2)</f>
        <v>5.32</v>
      </c>
      <c r="W61" s="234"/>
      <c r="X61" s="234" t="s">
        <v>129</v>
      </c>
      <c r="Y61" s="234" t="s">
        <v>130</v>
      </c>
      <c r="Z61" s="213"/>
      <c r="AA61" s="213"/>
      <c r="AB61" s="213"/>
      <c r="AC61" s="213"/>
      <c r="AD61" s="213"/>
      <c r="AE61" s="213"/>
      <c r="AF61" s="213"/>
      <c r="AG61" s="213" t="s">
        <v>131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>
      <c r="A62" s="230"/>
      <c r="B62" s="231"/>
      <c r="C62" s="262" t="s">
        <v>195</v>
      </c>
      <c r="D62" s="236"/>
      <c r="E62" s="237">
        <v>1.8180000000000001</v>
      </c>
      <c r="F62" s="234"/>
      <c r="G62" s="234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34"/>
      <c r="Z62" s="213"/>
      <c r="AA62" s="213"/>
      <c r="AB62" s="213"/>
      <c r="AC62" s="213"/>
      <c r="AD62" s="213"/>
      <c r="AE62" s="213"/>
      <c r="AF62" s="213"/>
      <c r="AG62" s="213" t="s">
        <v>133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>
      <c r="A63" s="230"/>
      <c r="B63" s="231"/>
      <c r="C63" s="262" t="s">
        <v>196</v>
      </c>
      <c r="D63" s="236"/>
      <c r="E63" s="237">
        <v>1.8180000000000001</v>
      </c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3"/>
      <c r="AA63" s="213"/>
      <c r="AB63" s="213"/>
      <c r="AC63" s="213"/>
      <c r="AD63" s="213"/>
      <c r="AE63" s="213"/>
      <c r="AF63" s="213"/>
      <c r="AG63" s="213" t="s">
        <v>133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3">
      <c r="A64" s="230"/>
      <c r="B64" s="231"/>
      <c r="C64" s="262" t="s">
        <v>197</v>
      </c>
      <c r="D64" s="236"/>
      <c r="E64" s="237">
        <v>2.02</v>
      </c>
      <c r="F64" s="234"/>
      <c r="G64" s="234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34"/>
      <c r="Z64" s="213"/>
      <c r="AA64" s="213"/>
      <c r="AB64" s="213"/>
      <c r="AC64" s="213"/>
      <c r="AD64" s="213"/>
      <c r="AE64" s="213"/>
      <c r="AF64" s="213"/>
      <c r="AG64" s="213" t="s">
        <v>133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>
      <c r="A65" s="247">
        <v>16</v>
      </c>
      <c r="B65" s="248" t="s">
        <v>198</v>
      </c>
      <c r="C65" s="261" t="s">
        <v>199</v>
      </c>
      <c r="D65" s="249" t="s">
        <v>166</v>
      </c>
      <c r="E65" s="250">
        <v>1.26</v>
      </c>
      <c r="F65" s="251"/>
      <c r="G65" s="252">
        <f>ROUND(E65*F65,2)</f>
        <v>0</v>
      </c>
      <c r="H65" s="235"/>
      <c r="I65" s="234">
        <f>ROUND(E65*H65,2)</f>
        <v>0</v>
      </c>
      <c r="J65" s="235"/>
      <c r="K65" s="234">
        <f>ROUND(E65*J65,2)</f>
        <v>0</v>
      </c>
      <c r="L65" s="234">
        <v>21</v>
      </c>
      <c r="M65" s="234">
        <f>G65*(1+L65/100)</f>
        <v>0</v>
      </c>
      <c r="N65" s="233">
        <v>1.82E-3</v>
      </c>
      <c r="O65" s="233">
        <f>ROUND(E65*N65,2)</f>
        <v>0</v>
      </c>
      <c r="P65" s="233">
        <v>1.8</v>
      </c>
      <c r="Q65" s="233">
        <f>ROUND(E65*P65,2)</f>
        <v>2.27</v>
      </c>
      <c r="R65" s="234"/>
      <c r="S65" s="234" t="s">
        <v>128</v>
      </c>
      <c r="T65" s="234" t="s">
        <v>128</v>
      </c>
      <c r="U65" s="234">
        <v>3.2</v>
      </c>
      <c r="V65" s="234">
        <f>ROUND(E65*U65,2)</f>
        <v>4.03</v>
      </c>
      <c r="W65" s="234"/>
      <c r="X65" s="234" t="s">
        <v>129</v>
      </c>
      <c r="Y65" s="234" t="s">
        <v>130</v>
      </c>
      <c r="Z65" s="213"/>
      <c r="AA65" s="213"/>
      <c r="AB65" s="213"/>
      <c r="AC65" s="213"/>
      <c r="AD65" s="213"/>
      <c r="AE65" s="213"/>
      <c r="AF65" s="213"/>
      <c r="AG65" s="213" t="s">
        <v>131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0" outlineLevel="2">
      <c r="A66" s="230"/>
      <c r="B66" s="231"/>
      <c r="C66" s="262" t="s">
        <v>200</v>
      </c>
      <c r="D66" s="236"/>
      <c r="E66" s="237">
        <v>0.63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34"/>
      <c r="Z66" s="213"/>
      <c r="AA66" s="213"/>
      <c r="AB66" s="213"/>
      <c r="AC66" s="213"/>
      <c r="AD66" s="213"/>
      <c r="AE66" s="213"/>
      <c r="AF66" s="213"/>
      <c r="AG66" s="213" t="s">
        <v>133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0" outlineLevel="3">
      <c r="A67" s="230"/>
      <c r="B67" s="231"/>
      <c r="C67" s="262" t="s">
        <v>201</v>
      </c>
      <c r="D67" s="236"/>
      <c r="E67" s="237">
        <v>0.63</v>
      </c>
      <c r="F67" s="234"/>
      <c r="G67" s="234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34"/>
      <c r="Z67" s="213"/>
      <c r="AA67" s="213"/>
      <c r="AB67" s="213"/>
      <c r="AC67" s="213"/>
      <c r="AD67" s="213"/>
      <c r="AE67" s="213"/>
      <c r="AF67" s="213"/>
      <c r="AG67" s="213" t="s">
        <v>133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47">
        <v>17</v>
      </c>
      <c r="B68" s="248" t="s">
        <v>202</v>
      </c>
      <c r="C68" s="261" t="s">
        <v>203</v>
      </c>
      <c r="D68" s="249" t="s">
        <v>147</v>
      </c>
      <c r="E68" s="250">
        <v>6</v>
      </c>
      <c r="F68" s="251"/>
      <c r="G68" s="252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21</v>
      </c>
      <c r="M68" s="234">
        <f>G68*(1+L68/100)</f>
        <v>0</v>
      </c>
      <c r="N68" s="233">
        <v>0</v>
      </c>
      <c r="O68" s="233">
        <f>ROUND(E68*N68,2)</f>
        <v>0</v>
      </c>
      <c r="P68" s="233">
        <v>4.2000000000000003E-2</v>
      </c>
      <c r="Q68" s="233">
        <f>ROUND(E68*P68,2)</f>
        <v>0.25</v>
      </c>
      <c r="R68" s="234"/>
      <c r="S68" s="234" t="s">
        <v>128</v>
      </c>
      <c r="T68" s="234" t="s">
        <v>128</v>
      </c>
      <c r="U68" s="234">
        <v>0.72</v>
      </c>
      <c r="V68" s="234">
        <f>ROUND(E68*U68,2)</f>
        <v>4.32</v>
      </c>
      <c r="W68" s="234"/>
      <c r="X68" s="234" t="s">
        <v>129</v>
      </c>
      <c r="Y68" s="234" t="s">
        <v>130</v>
      </c>
      <c r="Z68" s="213"/>
      <c r="AA68" s="213"/>
      <c r="AB68" s="213"/>
      <c r="AC68" s="213"/>
      <c r="AD68" s="213"/>
      <c r="AE68" s="213"/>
      <c r="AF68" s="213"/>
      <c r="AG68" s="213" t="s">
        <v>131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0" outlineLevel="2">
      <c r="A69" s="230"/>
      <c r="B69" s="231"/>
      <c r="C69" s="262" t="s">
        <v>204</v>
      </c>
      <c r="D69" s="236"/>
      <c r="E69" s="237">
        <v>3</v>
      </c>
      <c r="F69" s="234"/>
      <c r="G69" s="234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34"/>
      <c r="Z69" s="213"/>
      <c r="AA69" s="213"/>
      <c r="AB69" s="213"/>
      <c r="AC69" s="213"/>
      <c r="AD69" s="213"/>
      <c r="AE69" s="213"/>
      <c r="AF69" s="213"/>
      <c r="AG69" s="213" t="s">
        <v>133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0" outlineLevel="3">
      <c r="A70" s="230"/>
      <c r="B70" s="231"/>
      <c r="C70" s="262" t="s">
        <v>205</v>
      </c>
      <c r="D70" s="236"/>
      <c r="E70" s="237">
        <v>3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3"/>
      <c r="AA70" s="213"/>
      <c r="AB70" s="213"/>
      <c r="AC70" s="213"/>
      <c r="AD70" s="213"/>
      <c r="AE70" s="213"/>
      <c r="AF70" s="213"/>
      <c r="AG70" s="213" t="s">
        <v>133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>
      <c r="A71" s="247">
        <v>18</v>
      </c>
      <c r="B71" s="248" t="s">
        <v>206</v>
      </c>
      <c r="C71" s="261" t="s">
        <v>207</v>
      </c>
      <c r="D71" s="249" t="s">
        <v>147</v>
      </c>
      <c r="E71" s="250">
        <v>4.72</v>
      </c>
      <c r="F71" s="251"/>
      <c r="G71" s="252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21</v>
      </c>
      <c r="M71" s="234">
        <f>G71*(1+L71/100)</f>
        <v>0</v>
      </c>
      <c r="N71" s="233">
        <v>0</v>
      </c>
      <c r="O71" s="233">
        <f>ROUND(E71*N71,2)</f>
        <v>0</v>
      </c>
      <c r="P71" s="233">
        <v>2.1999999999999999E-2</v>
      </c>
      <c r="Q71" s="233">
        <f>ROUND(E71*P71,2)</f>
        <v>0.1</v>
      </c>
      <c r="R71" s="234"/>
      <c r="S71" s="234" t="s">
        <v>128</v>
      </c>
      <c r="T71" s="234" t="s">
        <v>128</v>
      </c>
      <c r="U71" s="234">
        <v>0.76</v>
      </c>
      <c r="V71" s="234">
        <f>ROUND(E71*U71,2)</f>
        <v>3.59</v>
      </c>
      <c r="W71" s="234"/>
      <c r="X71" s="234" t="s">
        <v>129</v>
      </c>
      <c r="Y71" s="234" t="s">
        <v>130</v>
      </c>
      <c r="Z71" s="213"/>
      <c r="AA71" s="213"/>
      <c r="AB71" s="213"/>
      <c r="AC71" s="213"/>
      <c r="AD71" s="213"/>
      <c r="AE71" s="213"/>
      <c r="AF71" s="213"/>
      <c r="AG71" s="213" t="s">
        <v>131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>
      <c r="A72" s="230"/>
      <c r="B72" s="231"/>
      <c r="C72" s="262" t="s">
        <v>208</v>
      </c>
      <c r="D72" s="236"/>
      <c r="E72" s="237"/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34"/>
      <c r="Z72" s="213"/>
      <c r="AA72" s="213"/>
      <c r="AB72" s="213"/>
      <c r="AC72" s="213"/>
      <c r="AD72" s="213"/>
      <c r="AE72" s="213"/>
      <c r="AF72" s="213"/>
      <c r="AG72" s="213" t="s">
        <v>133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>
      <c r="A73" s="230"/>
      <c r="B73" s="231"/>
      <c r="C73" s="262" t="s">
        <v>209</v>
      </c>
      <c r="D73" s="236"/>
      <c r="E73" s="237">
        <v>2.36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3"/>
      <c r="AA73" s="213"/>
      <c r="AB73" s="213"/>
      <c r="AC73" s="213"/>
      <c r="AD73" s="213"/>
      <c r="AE73" s="213"/>
      <c r="AF73" s="213"/>
      <c r="AG73" s="213" t="s">
        <v>133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3">
      <c r="A74" s="230"/>
      <c r="B74" s="231"/>
      <c r="C74" s="262" t="s">
        <v>210</v>
      </c>
      <c r="D74" s="236"/>
      <c r="E74" s="237">
        <v>2.36</v>
      </c>
      <c r="F74" s="234"/>
      <c r="G74" s="234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34"/>
      <c r="Z74" s="213"/>
      <c r="AA74" s="213"/>
      <c r="AB74" s="213"/>
      <c r="AC74" s="213"/>
      <c r="AD74" s="213"/>
      <c r="AE74" s="213"/>
      <c r="AF74" s="213"/>
      <c r="AG74" s="213" t="s">
        <v>133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>
      <c r="A75" s="247">
        <v>19</v>
      </c>
      <c r="B75" s="248" t="s">
        <v>211</v>
      </c>
      <c r="C75" s="261" t="s">
        <v>212</v>
      </c>
      <c r="D75" s="249" t="s">
        <v>127</v>
      </c>
      <c r="E75" s="250">
        <v>6.5759999999999996</v>
      </c>
      <c r="F75" s="251"/>
      <c r="G75" s="252">
        <f>ROUND(E75*F75,2)</f>
        <v>0</v>
      </c>
      <c r="H75" s="235"/>
      <c r="I75" s="234">
        <f>ROUND(E75*H75,2)</f>
        <v>0</v>
      </c>
      <c r="J75" s="235"/>
      <c r="K75" s="234">
        <f>ROUND(E75*J75,2)</f>
        <v>0</v>
      </c>
      <c r="L75" s="234">
        <v>21</v>
      </c>
      <c r="M75" s="234">
        <f>G75*(1+L75/100)</f>
        <v>0</v>
      </c>
      <c r="N75" s="233">
        <v>0</v>
      </c>
      <c r="O75" s="233">
        <f>ROUND(E75*N75,2)</f>
        <v>0</v>
      </c>
      <c r="P75" s="233">
        <v>4.5999999999999999E-2</v>
      </c>
      <c r="Q75" s="233">
        <f>ROUND(E75*P75,2)</f>
        <v>0.3</v>
      </c>
      <c r="R75" s="234"/>
      <c r="S75" s="234" t="s">
        <v>128</v>
      </c>
      <c r="T75" s="234" t="s">
        <v>128</v>
      </c>
      <c r="U75" s="234">
        <v>0.26</v>
      </c>
      <c r="V75" s="234">
        <f>ROUND(E75*U75,2)</f>
        <v>1.71</v>
      </c>
      <c r="W75" s="234"/>
      <c r="X75" s="234" t="s">
        <v>129</v>
      </c>
      <c r="Y75" s="234" t="s">
        <v>130</v>
      </c>
      <c r="Z75" s="213"/>
      <c r="AA75" s="213"/>
      <c r="AB75" s="213"/>
      <c r="AC75" s="213"/>
      <c r="AD75" s="213"/>
      <c r="AE75" s="213"/>
      <c r="AF75" s="213"/>
      <c r="AG75" s="213" t="s">
        <v>131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0" outlineLevel="2">
      <c r="A76" s="230"/>
      <c r="B76" s="231"/>
      <c r="C76" s="262" t="s">
        <v>213</v>
      </c>
      <c r="D76" s="236"/>
      <c r="E76" s="237">
        <v>3.2879999999999998</v>
      </c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3"/>
      <c r="AA76" s="213"/>
      <c r="AB76" s="213"/>
      <c r="AC76" s="213"/>
      <c r="AD76" s="213"/>
      <c r="AE76" s="213"/>
      <c r="AF76" s="213"/>
      <c r="AG76" s="213" t="s">
        <v>133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20" outlineLevel="3">
      <c r="A77" s="230"/>
      <c r="B77" s="231"/>
      <c r="C77" s="262" t="s">
        <v>214</v>
      </c>
      <c r="D77" s="236"/>
      <c r="E77" s="237">
        <v>3.2879999999999998</v>
      </c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34"/>
      <c r="Z77" s="213"/>
      <c r="AA77" s="213"/>
      <c r="AB77" s="213"/>
      <c r="AC77" s="213"/>
      <c r="AD77" s="213"/>
      <c r="AE77" s="213"/>
      <c r="AF77" s="213"/>
      <c r="AG77" s="213" t="s">
        <v>133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13">
      <c r="A78" s="240" t="s">
        <v>123</v>
      </c>
      <c r="B78" s="241" t="s">
        <v>76</v>
      </c>
      <c r="C78" s="260" t="s">
        <v>77</v>
      </c>
      <c r="D78" s="242"/>
      <c r="E78" s="243"/>
      <c r="F78" s="244"/>
      <c r="G78" s="245">
        <f>SUMIF(AG79:AG79,"&lt;&gt;NOR",G79:G79)</f>
        <v>0</v>
      </c>
      <c r="H78" s="239"/>
      <c r="I78" s="239">
        <f>SUM(I79:I79)</f>
        <v>0</v>
      </c>
      <c r="J78" s="239"/>
      <c r="K78" s="239">
        <f>SUM(K79:K79)</f>
        <v>0</v>
      </c>
      <c r="L78" s="239"/>
      <c r="M78" s="239">
        <f>SUM(M79:M79)</f>
        <v>0</v>
      </c>
      <c r="N78" s="238"/>
      <c r="O78" s="238">
        <f>SUM(O79:O79)</f>
        <v>0</v>
      </c>
      <c r="P78" s="238"/>
      <c r="Q78" s="238">
        <f>SUM(Q79:Q79)</f>
        <v>0</v>
      </c>
      <c r="R78" s="239"/>
      <c r="S78" s="239"/>
      <c r="T78" s="239"/>
      <c r="U78" s="239"/>
      <c r="V78" s="239">
        <f>SUM(V79:V79)</f>
        <v>6.52</v>
      </c>
      <c r="W78" s="239"/>
      <c r="X78" s="239"/>
      <c r="Y78" s="239"/>
      <c r="AG78" t="s">
        <v>124</v>
      </c>
    </row>
    <row r="79" spans="1:60" outlineLevel="1">
      <c r="A79" s="253">
        <v>20</v>
      </c>
      <c r="B79" s="254" t="s">
        <v>215</v>
      </c>
      <c r="C79" s="263" t="s">
        <v>216</v>
      </c>
      <c r="D79" s="255" t="s">
        <v>217</v>
      </c>
      <c r="E79" s="256">
        <v>3.10412</v>
      </c>
      <c r="F79" s="257"/>
      <c r="G79" s="258">
        <f>ROUND(E79*F79,2)</f>
        <v>0</v>
      </c>
      <c r="H79" s="235"/>
      <c r="I79" s="234">
        <f>ROUND(E79*H79,2)</f>
        <v>0</v>
      </c>
      <c r="J79" s="235"/>
      <c r="K79" s="234">
        <f>ROUND(E79*J79,2)</f>
        <v>0</v>
      </c>
      <c r="L79" s="234">
        <v>21</v>
      </c>
      <c r="M79" s="234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4"/>
      <c r="S79" s="234" t="s">
        <v>128</v>
      </c>
      <c r="T79" s="234" t="s">
        <v>128</v>
      </c>
      <c r="U79" s="234">
        <v>2.1</v>
      </c>
      <c r="V79" s="234">
        <f>ROUND(E79*U79,2)</f>
        <v>6.52</v>
      </c>
      <c r="W79" s="234"/>
      <c r="X79" s="234" t="s">
        <v>218</v>
      </c>
      <c r="Y79" s="234" t="s">
        <v>130</v>
      </c>
      <c r="Z79" s="213"/>
      <c r="AA79" s="213"/>
      <c r="AB79" s="213"/>
      <c r="AC79" s="213"/>
      <c r="AD79" s="213"/>
      <c r="AE79" s="213"/>
      <c r="AF79" s="213"/>
      <c r="AG79" s="213" t="s">
        <v>219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13">
      <c r="A80" s="240" t="s">
        <v>123</v>
      </c>
      <c r="B80" s="241" t="s">
        <v>78</v>
      </c>
      <c r="C80" s="260" t="s">
        <v>79</v>
      </c>
      <c r="D80" s="242"/>
      <c r="E80" s="243"/>
      <c r="F80" s="244"/>
      <c r="G80" s="245">
        <f>SUMIF(AG81:AG85,"&lt;&gt;NOR",G81:G85)</f>
        <v>0</v>
      </c>
      <c r="H80" s="239"/>
      <c r="I80" s="239">
        <f>SUM(I81:I85)</f>
        <v>0</v>
      </c>
      <c r="J80" s="239"/>
      <c r="K80" s="239">
        <f>SUM(K81:K85)</f>
        <v>0</v>
      </c>
      <c r="L80" s="239"/>
      <c r="M80" s="239">
        <f>SUM(M81:M85)</f>
        <v>0</v>
      </c>
      <c r="N80" s="238"/>
      <c r="O80" s="238">
        <f>SUM(O81:O85)</f>
        <v>0</v>
      </c>
      <c r="P80" s="238"/>
      <c r="Q80" s="238">
        <f>SUM(Q81:Q85)</f>
        <v>0</v>
      </c>
      <c r="R80" s="239"/>
      <c r="S80" s="239"/>
      <c r="T80" s="239"/>
      <c r="U80" s="239"/>
      <c r="V80" s="239">
        <f>SUM(V81:V85)</f>
        <v>4.3499999999999996</v>
      </c>
      <c r="W80" s="239"/>
      <c r="X80" s="239"/>
      <c r="Y80" s="239"/>
      <c r="AG80" t="s">
        <v>124</v>
      </c>
    </row>
    <row r="81" spans="1:60" outlineLevel="1">
      <c r="A81" s="247">
        <v>21</v>
      </c>
      <c r="B81" s="248" t="s">
        <v>220</v>
      </c>
      <c r="C81" s="261" t="s">
        <v>221</v>
      </c>
      <c r="D81" s="249" t="s">
        <v>137</v>
      </c>
      <c r="E81" s="250">
        <v>3</v>
      </c>
      <c r="F81" s="251"/>
      <c r="G81" s="252">
        <f>ROUND(E81*F81,2)</f>
        <v>0</v>
      </c>
      <c r="H81" s="235"/>
      <c r="I81" s="234">
        <f>ROUND(E81*H81,2)</f>
        <v>0</v>
      </c>
      <c r="J81" s="235"/>
      <c r="K81" s="234">
        <f>ROUND(E81*J81,2)</f>
        <v>0</v>
      </c>
      <c r="L81" s="234">
        <v>21</v>
      </c>
      <c r="M81" s="234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4"/>
      <c r="S81" s="234" t="s">
        <v>128</v>
      </c>
      <c r="T81" s="234" t="s">
        <v>128</v>
      </c>
      <c r="U81" s="234">
        <v>1.45</v>
      </c>
      <c r="V81" s="234">
        <f>ROUND(E81*U81,2)</f>
        <v>4.3499999999999996</v>
      </c>
      <c r="W81" s="234"/>
      <c r="X81" s="234" t="s">
        <v>129</v>
      </c>
      <c r="Y81" s="234" t="s">
        <v>130</v>
      </c>
      <c r="Z81" s="213"/>
      <c r="AA81" s="213"/>
      <c r="AB81" s="213"/>
      <c r="AC81" s="213"/>
      <c r="AD81" s="213"/>
      <c r="AE81" s="213"/>
      <c r="AF81" s="213"/>
      <c r="AG81" s="213" t="s">
        <v>131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>
      <c r="A82" s="230"/>
      <c r="B82" s="231"/>
      <c r="C82" s="262" t="s">
        <v>222</v>
      </c>
      <c r="D82" s="236"/>
      <c r="E82" s="237">
        <v>1</v>
      </c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34"/>
      <c r="Z82" s="213"/>
      <c r="AA82" s="213"/>
      <c r="AB82" s="213"/>
      <c r="AC82" s="213"/>
      <c r="AD82" s="213"/>
      <c r="AE82" s="213"/>
      <c r="AF82" s="213"/>
      <c r="AG82" s="213" t="s">
        <v>133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>
      <c r="A83" s="230"/>
      <c r="B83" s="231"/>
      <c r="C83" s="262" t="s">
        <v>222</v>
      </c>
      <c r="D83" s="236"/>
      <c r="E83" s="237">
        <v>1</v>
      </c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34"/>
      <c r="Z83" s="213"/>
      <c r="AA83" s="213"/>
      <c r="AB83" s="213"/>
      <c r="AC83" s="213"/>
      <c r="AD83" s="213"/>
      <c r="AE83" s="213"/>
      <c r="AF83" s="213"/>
      <c r="AG83" s="213" t="s">
        <v>133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>
      <c r="A84" s="230"/>
      <c r="B84" s="231"/>
      <c r="C84" s="262" t="s">
        <v>223</v>
      </c>
      <c r="D84" s="236"/>
      <c r="E84" s="237">
        <v>1</v>
      </c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34"/>
      <c r="Z84" s="213"/>
      <c r="AA84" s="213"/>
      <c r="AB84" s="213"/>
      <c r="AC84" s="213"/>
      <c r="AD84" s="213"/>
      <c r="AE84" s="213"/>
      <c r="AF84" s="213"/>
      <c r="AG84" s="213" t="s">
        <v>133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>
      <c r="A85" s="230">
        <v>22</v>
      </c>
      <c r="B85" s="231" t="s">
        <v>224</v>
      </c>
      <c r="C85" s="264" t="s">
        <v>225</v>
      </c>
      <c r="D85" s="232" t="s">
        <v>0</v>
      </c>
      <c r="E85" s="259"/>
      <c r="F85" s="235"/>
      <c r="G85" s="234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21</v>
      </c>
      <c r="M85" s="234">
        <f>G85*(1+L85/100)</f>
        <v>0</v>
      </c>
      <c r="N85" s="233">
        <v>0</v>
      </c>
      <c r="O85" s="233">
        <f>ROUND(E85*N85,2)</f>
        <v>0</v>
      </c>
      <c r="P85" s="233">
        <v>0</v>
      </c>
      <c r="Q85" s="233">
        <f>ROUND(E85*P85,2)</f>
        <v>0</v>
      </c>
      <c r="R85" s="234"/>
      <c r="S85" s="234" t="s">
        <v>128</v>
      </c>
      <c r="T85" s="234" t="s">
        <v>128</v>
      </c>
      <c r="U85" s="234">
        <v>0</v>
      </c>
      <c r="V85" s="234">
        <f>ROUND(E85*U85,2)</f>
        <v>0</v>
      </c>
      <c r="W85" s="234"/>
      <c r="X85" s="234" t="s">
        <v>218</v>
      </c>
      <c r="Y85" s="234" t="s">
        <v>130</v>
      </c>
      <c r="Z85" s="213"/>
      <c r="AA85" s="213"/>
      <c r="AB85" s="213"/>
      <c r="AC85" s="213"/>
      <c r="AD85" s="213"/>
      <c r="AE85" s="213"/>
      <c r="AF85" s="213"/>
      <c r="AG85" s="213" t="s">
        <v>219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13">
      <c r="A86" s="240" t="s">
        <v>123</v>
      </c>
      <c r="B86" s="241" t="s">
        <v>80</v>
      </c>
      <c r="C86" s="260" t="s">
        <v>81</v>
      </c>
      <c r="D86" s="242"/>
      <c r="E86" s="243"/>
      <c r="F86" s="244"/>
      <c r="G86" s="245">
        <f>SUMIF(AG87:AG96,"&lt;&gt;NOR",G87:G96)</f>
        <v>0</v>
      </c>
      <c r="H86" s="239"/>
      <c r="I86" s="239">
        <f>SUM(I87:I96)</f>
        <v>0</v>
      </c>
      <c r="J86" s="239"/>
      <c r="K86" s="239">
        <f>SUM(K87:K96)</f>
        <v>0</v>
      </c>
      <c r="L86" s="239"/>
      <c r="M86" s="239">
        <f>SUM(M87:M96)</f>
        <v>0</v>
      </c>
      <c r="N86" s="238"/>
      <c r="O86" s="238">
        <f>SUM(O87:O96)</f>
        <v>0.03</v>
      </c>
      <c r="P86" s="238"/>
      <c r="Q86" s="238">
        <f>SUM(Q87:Q96)</f>
        <v>0</v>
      </c>
      <c r="R86" s="239"/>
      <c r="S86" s="239"/>
      <c r="T86" s="239"/>
      <c r="U86" s="239"/>
      <c r="V86" s="239">
        <f>SUM(V87:V96)</f>
        <v>1.18</v>
      </c>
      <c r="W86" s="239"/>
      <c r="X86" s="239"/>
      <c r="Y86" s="239"/>
      <c r="AG86" t="s">
        <v>124</v>
      </c>
    </row>
    <row r="87" spans="1:60" outlineLevel="1">
      <c r="A87" s="247">
        <v>23</v>
      </c>
      <c r="B87" s="248" t="s">
        <v>226</v>
      </c>
      <c r="C87" s="261" t="s">
        <v>227</v>
      </c>
      <c r="D87" s="249" t="s">
        <v>147</v>
      </c>
      <c r="E87" s="250">
        <v>2.5</v>
      </c>
      <c r="F87" s="251"/>
      <c r="G87" s="252">
        <f>ROUND(E87*F87,2)</f>
        <v>0</v>
      </c>
      <c r="H87" s="235"/>
      <c r="I87" s="234">
        <f>ROUND(E87*H87,2)</f>
        <v>0</v>
      </c>
      <c r="J87" s="235"/>
      <c r="K87" s="234">
        <f>ROUND(E87*J87,2)</f>
        <v>0</v>
      </c>
      <c r="L87" s="234">
        <v>21</v>
      </c>
      <c r="M87" s="234">
        <f>G87*(1+L87/100)</f>
        <v>0</v>
      </c>
      <c r="N87" s="233">
        <v>0</v>
      </c>
      <c r="O87" s="233">
        <f>ROUND(E87*N87,2)</f>
        <v>0</v>
      </c>
      <c r="P87" s="233">
        <v>0</v>
      </c>
      <c r="Q87" s="233">
        <f>ROUND(E87*P87,2)</f>
        <v>0</v>
      </c>
      <c r="R87" s="234"/>
      <c r="S87" s="234" t="s">
        <v>128</v>
      </c>
      <c r="T87" s="234" t="s">
        <v>128</v>
      </c>
      <c r="U87" s="234">
        <v>0.47</v>
      </c>
      <c r="V87" s="234">
        <f>ROUND(E87*U87,2)</f>
        <v>1.18</v>
      </c>
      <c r="W87" s="234"/>
      <c r="X87" s="234" t="s">
        <v>129</v>
      </c>
      <c r="Y87" s="234" t="s">
        <v>130</v>
      </c>
      <c r="Z87" s="213"/>
      <c r="AA87" s="213"/>
      <c r="AB87" s="213"/>
      <c r="AC87" s="213"/>
      <c r="AD87" s="213"/>
      <c r="AE87" s="213"/>
      <c r="AF87" s="213"/>
      <c r="AG87" s="213" t="s">
        <v>131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>
      <c r="A88" s="230"/>
      <c r="B88" s="231"/>
      <c r="C88" s="262" t="s">
        <v>228</v>
      </c>
      <c r="D88" s="236"/>
      <c r="E88" s="237">
        <v>2.5</v>
      </c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34"/>
      <c r="Z88" s="213"/>
      <c r="AA88" s="213"/>
      <c r="AB88" s="213"/>
      <c r="AC88" s="213"/>
      <c r="AD88" s="213"/>
      <c r="AE88" s="213"/>
      <c r="AF88" s="213"/>
      <c r="AG88" s="213" t="s">
        <v>133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0" outlineLevel="1">
      <c r="A89" s="247">
        <v>24</v>
      </c>
      <c r="B89" s="248" t="s">
        <v>229</v>
      </c>
      <c r="C89" s="261" t="s">
        <v>230</v>
      </c>
      <c r="D89" s="249" t="s">
        <v>137</v>
      </c>
      <c r="E89" s="250">
        <v>1</v>
      </c>
      <c r="F89" s="251"/>
      <c r="G89" s="252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3">
        <v>1.0999999999999999E-2</v>
      </c>
      <c r="O89" s="233">
        <f>ROUND(E89*N89,2)</f>
        <v>0.01</v>
      </c>
      <c r="P89" s="233">
        <v>0</v>
      </c>
      <c r="Q89" s="233">
        <f>ROUND(E89*P89,2)</f>
        <v>0</v>
      </c>
      <c r="R89" s="234" t="s">
        <v>179</v>
      </c>
      <c r="S89" s="234" t="s">
        <v>128</v>
      </c>
      <c r="T89" s="234" t="s">
        <v>128</v>
      </c>
      <c r="U89" s="234">
        <v>0</v>
      </c>
      <c r="V89" s="234">
        <f>ROUND(E89*U89,2)</f>
        <v>0</v>
      </c>
      <c r="W89" s="234"/>
      <c r="X89" s="234" t="s">
        <v>180</v>
      </c>
      <c r="Y89" s="234" t="s">
        <v>130</v>
      </c>
      <c r="Z89" s="213"/>
      <c r="AA89" s="213"/>
      <c r="AB89" s="213"/>
      <c r="AC89" s="213"/>
      <c r="AD89" s="213"/>
      <c r="AE89" s="213"/>
      <c r="AF89" s="213"/>
      <c r="AG89" s="213" t="s">
        <v>181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>
      <c r="A90" s="230"/>
      <c r="B90" s="231"/>
      <c r="C90" s="262" t="s">
        <v>231</v>
      </c>
      <c r="D90" s="236"/>
      <c r="E90" s="237">
        <v>1</v>
      </c>
      <c r="F90" s="234"/>
      <c r="G90" s="234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34"/>
      <c r="Z90" s="213"/>
      <c r="AA90" s="213"/>
      <c r="AB90" s="213"/>
      <c r="AC90" s="213"/>
      <c r="AD90" s="213"/>
      <c r="AE90" s="213"/>
      <c r="AF90" s="213"/>
      <c r="AG90" s="213" t="s">
        <v>133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0" outlineLevel="1">
      <c r="A91" s="247">
        <v>25</v>
      </c>
      <c r="B91" s="248" t="s">
        <v>232</v>
      </c>
      <c r="C91" s="261" t="s">
        <v>233</v>
      </c>
      <c r="D91" s="249" t="s">
        <v>137</v>
      </c>
      <c r="E91" s="250">
        <v>1</v>
      </c>
      <c r="F91" s="251"/>
      <c r="G91" s="252">
        <f>ROUND(E91*F91,2)</f>
        <v>0</v>
      </c>
      <c r="H91" s="235"/>
      <c r="I91" s="234">
        <f>ROUND(E91*H91,2)</f>
        <v>0</v>
      </c>
      <c r="J91" s="235"/>
      <c r="K91" s="234">
        <f>ROUND(E91*J91,2)</f>
        <v>0</v>
      </c>
      <c r="L91" s="234">
        <v>21</v>
      </c>
      <c r="M91" s="234">
        <f>G91*(1+L91/100)</f>
        <v>0</v>
      </c>
      <c r="N91" s="233">
        <v>2.1000000000000001E-2</v>
      </c>
      <c r="O91" s="233">
        <f>ROUND(E91*N91,2)</f>
        <v>0.02</v>
      </c>
      <c r="P91" s="233">
        <v>0</v>
      </c>
      <c r="Q91" s="233">
        <f>ROUND(E91*P91,2)</f>
        <v>0</v>
      </c>
      <c r="R91" s="234" t="s">
        <v>179</v>
      </c>
      <c r="S91" s="234" t="s">
        <v>128</v>
      </c>
      <c r="T91" s="234" t="s">
        <v>128</v>
      </c>
      <c r="U91" s="234">
        <v>0</v>
      </c>
      <c r="V91" s="234">
        <f>ROUND(E91*U91,2)</f>
        <v>0</v>
      </c>
      <c r="W91" s="234"/>
      <c r="X91" s="234" t="s">
        <v>180</v>
      </c>
      <c r="Y91" s="234" t="s">
        <v>130</v>
      </c>
      <c r="Z91" s="213"/>
      <c r="AA91" s="213"/>
      <c r="AB91" s="213"/>
      <c r="AC91" s="213"/>
      <c r="AD91" s="213"/>
      <c r="AE91" s="213"/>
      <c r="AF91" s="213"/>
      <c r="AG91" s="213" t="s">
        <v>181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>
      <c r="A92" s="230"/>
      <c r="B92" s="231"/>
      <c r="C92" s="262" t="s">
        <v>231</v>
      </c>
      <c r="D92" s="236"/>
      <c r="E92" s="237">
        <v>1</v>
      </c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34"/>
      <c r="Z92" s="213"/>
      <c r="AA92" s="213"/>
      <c r="AB92" s="213"/>
      <c r="AC92" s="213"/>
      <c r="AD92" s="213"/>
      <c r="AE92" s="213"/>
      <c r="AF92" s="213"/>
      <c r="AG92" s="213" t="s">
        <v>133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>
      <c r="A93" s="247">
        <v>26</v>
      </c>
      <c r="B93" s="248" t="s">
        <v>234</v>
      </c>
      <c r="C93" s="261" t="s">
        <v>235</v>
      </c>
      <c r="D93" s="249" t="s">
        <v>137</v>
      </c>
      <c r="E93" s="250">
        <v>10</v>
      </c>
      <c r="F93" s="251"/>
      <c r="G93" s="252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21</v>
      </c>
      <c r="M93" s="234">
        <f>G93*(1+L93/100)</f>
        <v>0</v>
      </c>
      <c r="N93" s="233">
        <v>0</v>
      </c>
      <c r="O93" s="233">
        <f>ROUND(E93*N93,2)</f>
        <v>0</v>
      </c>
      <c r="P93" s="233">
        <v>0</v>
      </c>
      <c r="Q93" s="233">
        <f>ROUND(E93*P93,2)</f>
        <v>0</v>
      </c>
      <c r="R93" s="234"/>
      <c r="S93" s="234" t="s">
        <v>236</v>
      </c>
      <c r="T93" s="234" t="s">
        <v>237</v>
      </c>
      <c r="U93" s="234">
        <v>0</v>
      </c>
      <c r="V93" s="234">
        <f>ROUND(E93*U93,2)</f>
        <v>0</v>
      </c>
      <c r="W93" s="234"/>
      <c r="X93" s="234" t="s">
        <v>180</v>
      </c>
      <c r="Y93" s="234" t="s">
        <v>130</v>
      </c>
      <c r="Z93" s="213"/>
      <c r="AA93" s="213"/>
      <c r="AB93" s="213"/>
      <c r="AC93" s="213"/>
      <c r="AD93" s="213"/>
      <c r="AE93" s="213"/>
      <c r="AF93" s="213"/>
      <c r="AG93" s="213" t="s">
        <v>181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>
      <c r="A94" s="230"/>
      <c r="B94" s="231"/>
      <c r="C94" s="262" t="s">
        <v>238</v>
      </c>
      <c r="D94" s="236"/>
      <c r="E94" s="237">
        <v>4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3"/>
      <c r="AA94" s="213"/>
      <c r="AB94" s="213"/>
      <c r="AC94" s="213"/>
      <c r="AD94" s="213"/>
      <c r="AE94" s="213"/>
      <c r="AF94" s="213"/>
      <c r="AG94" s="213" t="s">
        <v>133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>
      <c r="A95" s="230"/>
      <c r="B95" s="231"/>
      <c r="C95" s="262" t="s">
        <v>239</v>
      </c>
      <c r="D95" s="236"/>
      <c r="E95" s="237">
        <v>6</v>
      </c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34"/>
      <c r="Z95" s="213"/>
      <c r="AA95" s="213"/>
      <c r="AB95" s="213"/>
      <c r="AC95" s="213"/>
      <c r="AD95" s="213"/>
      <c r="AE95" s="213"/>
      <c r="AF95" s="213"/>
      <c r="AG95" s="213" t="s">
        <v>133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>
      <c r="A96" s="230">
        <v>27</v>
      </c>
      <c r="B96" s="231" t="s">
        <v>240</v>
      </c>
      <c r="C96" s="264" t="s">
        <v>241</v>
      </c>
      <c r="D96" s="232" t="s">
        <v>0</v>
      </c>
      <c r="E96" s="259"/>
      <c r="F96" s="235"/>
      <c r="G96" s="234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21</v>
      </c>
      <c r="M96" s="234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4"/>
      <c r="S96" s="234" t="s">
        <v>128</v>
      </c>
      <c r="T96" s="234" t="s">
        <v>128</v>
      </c>
      <c r="U96" s="234">
        <v>0</v>
      </c>
      <c r="V96" s="234">
        <f>ROUND(E96*U96,2)</f>
        <v>0</v>
      </c>
      <c r="W96" s="234"/>
      <c r="X96" s="234" t="s">
        <v>218</v>
      </c>
      <c r="Y96" s="234" t="s">
        <v>130</v>
      </c>
      <c r="Z96" s="213"/>
      <c r="AA96" s="213"/>
      <c r="AB96" s="213"/>
      <c r="AC96" s="213"/>
      <c r="AD96" s="213"/>
      <c r="AE96" s="213"/>
      <c r="AF96" s="213"/>
      <c r="AG96" s="213" t="s">
        <v>219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13">
      <c r="A97" s="240" t="s">
        <v>123</v>
      </c>
      <c r="B97" s="241" t="s">
        <v>82</v>
      </c>
      <c r="C97" s="260" t="s">
        <v>83</v>
      </c>
      <c r="D97" s="242"/>
      <c r="E97" s="243"/>
      <c r="F97" s="244"/>
      <c r="G97" s="245">
        <f>SUMIF(AG98:AG109,"&lt;&gt;NOR",G98:G109)</f>
        <v>0</v>
      </c>
      <c r="H97" s="239"/>
      <c r="I97" s="239">
        <f>SUM(I98:I109)</f>
        <v>0</v>
      </c>
      <c r="J97" s="239"/>
      <c r="K97" s="239">
        <f>SUM(K98:K109)</f>
        <v>0</v>
      </c>
      <c r="L97" s="239"/>
      <c r="M97" s="239">
        <f>SUM(M98:M109)</f>
        <v>0</v>
      </c>
      <c r="N97" s="238"/>
      <c r="O97" s="238">
        <f>SUM(O98:O109)</f>
        <v>7.0000000000000007E-2</v>
      </c>
      <c r="P97" s="238"/>
      <c r="Q97" s="238">
        <f>SUM(Q98:Q109)</f>
        <v>0.02</v>
      </c>
      <c r="R97" s="239"/>
      <c r="S97" s="239"/>
      <c r="T97" s="239"/>
      <c r="U97" s="239"/>
      <c r="V97" s="239">
        <f>SUM(V98:V109)</f>
        <v>8.08</v>
      </c>
      <c r="W97" s="239"/>
      <c r="X97" s="239"/>
      <c r="Y97" s="239"/>
      <c r="AG97" t="s">
        <v>124</v>
      </c>
    </row>
    <row r="98" spans="1:60" outlineLevel="1">
      <c r="A98" s="247">
        <v>28</v>
      </c>
      <c r="B98" s="248" t="s">
        <v>242</v>
      </c>
      <c r="C98" s="261" t="s">
        <v>243</v>
      </c>
      <c r="D98" s="249" t="s">
        <v>147</v>
      </c>
      <c r="E98" s="250">
        <v>5.72</v>
      </c>
      <c r="F98" s="251"/>
      <c r="G98" s="252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4.4000000000000002E-4</v>
      </c>
      <c r="O98" s="233">
        <f>ROUND(E98*N98,2)</f>
        <v>0</v>
      </c>
      <c r="P98" s="233">
        <v>0</v>
      </c>
      <c r="Q98" s="233">
        <f>ROUND(E98*P98,2)</f>
        <v>0</v>
      </c>
      <c r="R98" s="234"/>
      <c r="S98" s="234" t="s">
        <v>128</v>
      </c>
      <c r="T98" s="234" t="s">
        <v>237</v>
      </c>
      <c r="U98" s="234">
        <v>0.15</v>
      </c>
      <c r="V98" s="234">
        <f>ROUND(E98*U98,2)</f>
        <v>0.86</v>
      </c>
      <c r="W98" s="234"/>
      <c r="X98" s="234" t="s">
        <v>129</v>
      </c>
      <c r="Y98" s="234" t="s">
        <v>130</v>
      </c>
      <c r="Z98" s="213"/>
      <c r="AA98" s="213"/>
      <c r="AB98" s="213"/>
      <c r="AC98" s="213"/>
      <c r="AD98" s="213"/>
      <c r="AE98" s="213"/>
      <c r="AF98" s="213"/>
      <c r="AG98" s="213" t="s">
        <v>131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>
      <c r="A99" s="230"/>
      <c r="B99" s="231"/>
      <c r="C99" s="262" t="s">
        <v>244</v>
      </c>
      <c r="D99" s="236"/>
      <c r="E99" s="237">
        <v>1</v>
      </c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34"/>
      <c r="Z99" s="213"/>
      <c r="AA99" s="213"/>
      <c r="AB99" s="213"/>
      <c r="AC99" s="213"/>
      <c r="AD99" s="213"/>
      <c r="AE99" s="213"/>
      <c r="AF99" s="213"/>
      <c r="AG99" s="213" t="s">
        <v>133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>
      <c r="A100" s="230"/>
      <c r="B100" s="231"/>
      <c r="C100" s="262" t="s">
        <v>245</v>
      </c>
      <c r="D100" s="236"/>
      <c r="E100" s="237">
        <v>4.72</v>
      </c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3"/>
      <c r="AA100" s="213"/>
      <c r="AB100" s="213"/>
      <c r="AC100" s="213"/>
      <c r="AD100" s="213"/>
      <c r="AE100" s="213"/>
      <c r="AF100" s="213"/>
      <c r="AG100" s="213" t="s">
        <v>133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0" outlineLevel="1">
      <c r="A101" s="247">
        <v>29</v>
      </c>
      <c r="B101" s="248" t="s">
        <v>246</v>
      </c>
      <c r="C101" s="261" t="s">
        <v>247</v>
      </c>
      <c r="D101" s="249" t="s">
        <v>147</v>
      </c>
      <c r="E101" s="250">
        <v>7.42</v>
      </c>
      <c r="F101" s="251"/>
      <c r="G101" s="252">
        <f>ROUND(E101*F101,2)</f>
        <v>0</v>
      </c>
      <c r="H101" s="235"/>
      <c r="I101" s="234">
        <f>ROUND(E101*H101,2)</f>
        <v>0</v>
      </c>
      <c r="J101" s="235"/>
      <c r="K101" s="234">
        <f>ROUND(E101*J101,2)</f>
        <v>0</v>
      </c>
      <c r="L101" s="234">
        <v>21</v>
      </c>
      <c r="M101" s="234">
        <f>G101*(1+L101/100)</f>
        <v>0</v>
      </c>
      <c r="N101" s="233">
        <v>8.0000000000000007E-5</v>
      </c>
      <c r="O101" s="233">
        <f>ROUND(E101*N101,2)</f>
        <v>0</v>
      </c>
      <c r="P101" s="233">
        <v>0</v>
      </c>
      <c r="Q101" s="233">
        <f>ROUND(E101*P101,2)</f>
        <v>0</v>
      </c>
      <c r="R101" s="234"/>
      <c r="S101" s="234" t="s">
        <v>128</v>
      </c>
      <c r="T101" s="234" t="s">
        <v>128</v>
      </c>
      <c r="U101" s="234">
        <v>0.13719999999999999</v>
      </c>
      <c r="V101" s="234">
        <f>ROUND(E101*U101,2)</f>
        <v>1.02</v>
      </c>
      <c r="W101" s="234"/>
      <c r="X101" s="234" t="s">
        <v>129</v>
      </c>
      <c r="Y101" s="234" t="s">
        <v>130</v>
      </c>
      <c r="Z101" s="213"/>
      <c r="AA101" s="213"/>
      <c r="AB101" s="213"/>
      <c r="AC101" s="213"/>
      <c r="AD101" s="213"/>
      <c r="AE101" s="213"/>
      <c r="AF101" s="213"/>
      <c r="AG101" s="213" t="s">
        <v>131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>
      <c r="A102" s="230"/>
      <c r="B102" s="231"/>
      <c r="C102" s="262" t="s">
        <v>248</v>
      </c>
      <c r="D102" s="236"/>
      <c r="E102" s="237">
        <v>7.42</v>
      </c>
      <c r="F102" s="234"/>
      <c r="G102" s="234"/>
      <c r="H102" s="234"/>
      <c r="I102" s="234"/>
      <c r="J102" s="234"/>
      <c r="K102" s="234"/>
      <c r="L102" s="234"/>
      <c r="M102" s="234"/>
      <c r="N102" s="233"/>
      <c r="O102" s="233"/>
      <c r="P102" s="233"/>
      <c r="Q102" s="233"/>
      <c r="R102" s="234"/>
      <c r="S102" s="234"/>
      <c r="T102" s="234"/>
      <c r="U102" s="234"/>
      <c r="V102" s="234"/>
      <c r="W102" s="234"/>
      <c r="X102" s="234"/>
      <c r="Y102" s="234"/>
      <c r="Z102" s="213"/>
      <c r="AA102" s="213"/>
      <c r="AB102" s="213"/>
      <c r="AC102" s="213"/>
      <c r="AD102" s="213"/>
      <c r="AE102" s="213"/>
      <c r="AF102" s="213"/>
      <c r="AG102" s="213" t="s">
        <v>133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0" outlineLevel="1">
      <c r="A103" s="247">
        <v>30</v>
      </c>
      <c r="B103" s="248" t="s">
        <v>249</v>
      </c>
      <c r="C103" s="261" t="s">
        <v>250</v>
      </c>
      <c r="D103" s="249" t="s">
        <v>127</v>
      </c>
      <c r="E103" s="250">
        <v>5.85</v>
      </c>
      <c r="F103" s="251"/>
      <c r="G103" s="252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3">
        <v>0</v>
      </c>
      <c r="O103" s="233">
        <f>ROUND(E103*N103,2)</f>
        <v>0</v>
      </c>
      <c r="P103" s="233">
        <v>3.5000000000000001E-3</v>
      </c>
      <c r="Q103" s="233">
        <f>ROUND(E103*P103,2)</f>
        <v>0.02</v>
      </c>
      <c r="R103" s="234"/>
      <c r="S103" s="234" t="s">
        <v>128</v>
      </c>
      <c r="T103" s="234" t="s">
        <v>128</v>
      </c>
      <c r="U103" s="234">
        <v>0.115</v>
      </c>
      <c r="V103" s="234">
        <f>ROUND(E103*U103,2)</f>
        <v>0.67</v>
      </c>
      <c r="W103" s="234"/>
      <c r="X103" s="234" t="s">
        <v>129</v>
      </c>
      <c r="Y103" s="234" t="s">
        <v>130</v>
      </c>
      <c r="Z103" s="213"/>
      <c r="AA103" s="213"/>
      <c r="AB103" s="213"/>
      <c r="AC103" s="213"/>
      <c r="AD103" s="213"/>
      <c r="AE103" s="213"/>
      <c r="AF103" s="213"/>
      <c r="AG103" s="213" t="s">
        <v>131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>
      <c r="A104" s="230"/>
      <c r="B104" s="231"/>
      <c r="C104" s="262" t="s">
        <v>251</v>
      </c>
      <c r="D104" s="236"/>
      <c r="E104" s="237">
        <v>5.85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34"/>
      <c r="Z104" s="213"/>
      <c r="AA104" s="213"/>
      <c r="AB104" s="213"/>
      <c r="AC104" s="213"/>
      <c r="AD104" s="213"/>
      <c r="AE104" s="213"/>
      <c r="AF104" s="213"/>
      <c r="AG104" s="213" t="s">
        <v>133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0" outlineLevel="1">
      <c r="A105" s="247">
        <v>31</v>
      </c>
      <c r="B105" s="248" t="s">
        <v>252</v>
      </c>
      <c r="C105" s="261" t="s">
        <v>253</v>
      </c>
      <c r="D105" s="249" t="s">
        <v>127</v>
      </c>
      <c r="E105" s="250">
        <v>6.5039999999999996</v>
      </c>
      <c r="F105" s="251"/>
      <c r="G105" s="252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3">
        <v>4.9100000000000003E-3</v>
      </c>
      <c r="O105" s="233">
        <f>ROUND(E105*N105,2)</f>
        <v>0.03</v>
      </c>
      <c r="P105" s="233">
        <v>0</v>
      </c>
      <c r="Q105" s="233">
        <f>ROUND(E105*P105,2)</f>
        <v>0</v>
      </c>
      <c r="R105" s="234"/>
      <c r="S105" s="234" t="s">
        <v>128</v>
      </c>
      <c r="T105" s="234" t="s">
        <v>128</v>
      </c>
      <c r="U105" s="234">
        <v>0.45</v>
      </c>
      <c r="V105" s="234">
        <f>ROUND(E105*U105,2)</f>
        <v>2.93</v>
      </c>
      <c r="W105" s="234"/>
      <c r="X105" s="234" t="s">
        <v>129</v>
      </c>
      <c r="Y105" s="234" t="s">
        <v>130</v>
      </c>
      <c r="Z105" s="213"/>
      <c r="AA105" s="213"/>
      <c r="AB105" s="213"/>
      <c r="AC105" s="213"/>
      <c r="AD105" s="213"/>
      <c r="AE105" s="213"/>
      <c r="AF105" s="213"/>
      <c r="AG105" s="213" t="s">
        <v>131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>
      <c r="A106" s="230"/>
      <c r="B106" s="231"/>
      <c r="C106" s="262" t="s">
        <v>254</v>
      </c>
      <c r="D106" s="236"/>
      <c r="E106" s="237">
        <v>6.5039999999999996</v>
      </c>
      <c r="F106" s="234"/>
      <c r="G106" s="234"/>
      <c r="H106" s="234"/>
      <c r="I106" s="234"/>
      <c r="J106" s="234"/>
      <c r="K106" s="234"/>
      <c r="L106" s="234"/>
      <c r="M106" s="234"/>
      <c r="N106" s="233"/>
      <c r="O106" s="233"/>
      <c r="P106" s="233"/>
      <c r="Q106" s="233"/>
      <c r="R106" s="234"/>
      <c r="S106" s="234"/>
      <c r="T106" s="234"/>
      <c r="U106" s="234"/>
      <c r="V106" s="234"/>
      <c r="W106" s="234"/>
      <c r="X106" s="234"/>
      <c r="Y106" s="234"/>
      <c r="Z106" s="213"/>
      <c r="AA106" s="213"/>
      <c r="AB106" s="213"/>
      <c r="AC106" s="213"/>
      <c r="AD106" s="213"/>
      <c r="AE106" s="213"/>
      <c r="AF106" s="213"/>
      <c r="AG106" s="213" t="s">
        <v>133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>
      <c r="A107" s="247">
        <v>32</v>
      </c>
      <c r="B107" s="248" t="s">
        <v>255</v>
      </c>
      <c r="C107" s="261" t="s">
        <v>256</v>
      </c>
      <c r="D107" s="249" t="s">
        <v>127</v>
      </c>
      <c r="E107" s="250">
        <v>6.5039999999999996</v>
      </c>
      <c r="F107" s="251"/>
      <c r="G107" s="252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3">
        <v>5.9300000000000004E-3</v>
      </c>
      <c r="O107" s="233">
        <f>ROUND(E107*N107,2)</f>
        <v>0.04</v>
      </c>
      <c r="P107" s="233">
        <v>0</v>
      </c>
      <c r="Q107" s="233">
        <f>ROUND(E107*P107,2)</f>
        <v>0</v>
      </c>
      <c r="R107" s="234"/>
      <c r="S107" s="234" t="s">
        <v>128</v>
      </c>
      <c r="T107" s="234" t="s">
        <v>128</v>
      </c>
      <c r="U107" s="234">
        <v>0.4</v>
      </c>
      <c r="V107" s="234">
        <f>ROUND(E107*U107,2)</f>
        <v>2.6</v>
      </c>
      <c r="W107" s="234"/>
      <c r="X107" s="234" t="s">
        <v>129</v>
      </c>
      <c r="Y107" s="234" t="s">
        <v>130</v>
      </c>
      <c r="Z107" s="213"/>
      <c r="AA107" s="213"/>
      <c r="AB107" s="213"/>
      <c r="AC107" s="213"/>
      <c r="AD107" s="213"/>
      <c r="AE107" s="213"/>
      <c r="AF107" s="213"/>
      <c r="AG107" s="213" t="s">
        <v>131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>
      <c r="A108" s="230"/>
      <c r="B108" s="231"/>
      <c r="C108" s="262" t="s">
        <v>254</v>
      </c>
      <c r="D108" s="236"/>
      <c r="E108" s="237">
        <v>6.5039999999999996</v>
      </c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3"/>
      <c r="AA108" s="213"/>
      <c r="AB108" s="213"/>
      <c r="AC108" s="213"/>
      <c r="AD108" s="213"/>
      <c r="AE108" s="213"/>
      <c r="AF108" s="213"/>
      <c r="AG108" s="213" t="s">
        <v>133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>
      <c r="A109" s="230">
        <v>33</v>
      </c>
      <c r="B109" s="231" t="s">
        <v>257</v>
      </c>
      <c r="C109" s="264" t="s">
        <v>258</v>
      </c>
      <c r="D109" s="232" t="s">
        <v>0</v>
      </c>
      <c r="E109" s="259"/>
      <c r="F109" s="235"/>
      <c r="G109" s="234">
        <f>ROUND(E109*F109,2)</f>
        <v>0</v>
      </c>
      <c r="H109" s="235"/>
      <c r="I109" s="234">
        <f>ROUND(E109*H109,2)</f>
        <v>0</v>
      </c>
      <c r="J109" s="235"/>
      <c r="K109" s="234">
        <f>ROUND(E109*J109,2)</f>
        <v>0</v>
      </c>
      <c r="L109" s="234">
        <v>21</v>
      </c>
      <c r="M109" s="234">
        <f>G109*(1+L109/100)</f>
        <v>0</v>
      </c>
      <c r="N109" s="233">
        <v>0</v>
      </c>
      <c r="O109" s="233">
        <f>ROUND(E109*N109,2)</f>
        <v>0</v>
      </c>
      <c r="P109" s="233">
        <v>0</v>
      </c>
      <c r="Q109" s="233">
        <f>ROUND(E109*P109,2)</f>
        <v>0</v>
      </c>
      <c r="R109" s="234"/>
      <c r="S109" s="234" t="s">
        <v>128</v>
      </c>
      <c r="T109" s="234" t="s">
        <v>128</v>
      </c>
      <c r="U109" s="234">
        <v>0</v>
      </c>
      <c r="V109" s="234">
        <f>ROUND(E109*U109,2)</f>
        <v>0</v>
      </c>
      <c r="W109" s="234"/>
      <c r="X109" s="234" t="s">
        <v>218</v>
      </c>
      <c r="Y109" s="234" t="s">
        <v>130</v>
      </c>
      <c r="Z109" s="213"/>
      <c r="AA109" s="213"/>
      <c r="AB109" s="213"/>
      <c r="AC109" s="213"/>
      <c r="AD109" s="213"/>
      <c r="AE109" s="213"/>
      <c r="AF109" s="213"/>
      <c r="AG109" s="213" t="s">
        <v>219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13">
      <c r="A110" s="240" t="s">
        <v>123</v>
      </c>
      <c r="B110" s="241" t="s">
        <v>84</v>
      </c>
      <c r="C110" s="260" t="s">
        <v>85</v>
      </c>
      <c r="D110" s="242"/>
      <c r="E110" s="243"/>
      <c r="F110" s="244"/>
      <c r="G110" s="245">
        <f>SUMIF(AG111:AG115,"&lt;&gt;NOR",G111:G115)</f>
        <v>0</v>
      </c>
      <c r="H110" s="239"/>
      <c r="I110" s="239">
        <f>SUM(I111:I115)</f>
        <v>0</v>
      </c>
      <c r="J110" s="239"/>
      <c r="K110" s="239">
        <f>SUM(K111:K115)</f>
        <v>0</v>
      </c>
      <c r="L110" s="239"/>
      <c r="M110" s="239">
        <f>SUM(M111:M115)</f>
        <v>0</v>
      </c>
      <c r="N110" s="238"/>
      <c r="O110" s="238">
        <f>SUM(O111:O115)</f>
        <v>0</v>
      </c>
      <c r="P110" s="238"/>
      <c r="Q110" s="238">
        <f>SUM(Q111:Q115)</f>
        <v>0</v>
      </c>
      <c r="R110" s="239"/>
      <c r="S110" s="239"/>
      <c r="T110" s="239"/>
      <c r="U110" s="239"/>
      <c r="V110" s="239">
        <f>SUM(V111:V115)</f>
        <v>0.64</v>
      </c>
      <c r="W110" s="239"/>
      <c r="X110" s="239"/>
      <c r="Y110" s="239"/>
      <c r="AG110" t="s">
        <v>124</v>
      </c>
    </row>
    <row r="111" spans="1:60" outlineLevel="1">
      <c r="A111" s="247">
        <v>34</v>
      </c>
      <c r="B111" s="248" t="s">
        <v>259</v>
      </c>
      <c r="C111" s="261" t="s">
        <v>260</v>
      </c>
      <c r="D111" s="249" t="s">
        <v>127</v>
      </c>
      <c r="E111" s="250">
        <v>2.1930000000000001</v>
      </c>
      <c r="F111" s="251"/>
      <c r="G111" s="252">
        <f>ROUND(E111*F111,2)</f>
        <v>0</v>
      </c>
      <c r="H111" s="235"/>
      <c r="I111" s="234">
        <f>ROUND(E111*H111,2)</f>
        <v>0</v>
      </c>
      <c r="J111" s="235"/>
      <c r="K111" s="234">
        <f>ROUND(E111*J111,2)</f>
        <v>0</v>
      </c>
      <c r="L111" s="234">
        <v>21</v>
      </c>
      <c r="M111" s="234">
        <f>G111*(1+L111/100)</f>
        <v>0</v>
      </c>
      <c r="N111" s="233">
        <v>2.4000000000000001E-4</v>
      </c>
      <c r="O111" s="233">
        <f>ROUND(E111*N111,2)</f>
        <v>0</v>
      </c>
      <c r="P111" s="233">
        <v>0</v>
      </c>
      <c r="Q111" s="233">
        <f>ROUND(E111*P111,2)</f>
        <v>0</v>
      </c>
      <c r="R111" s="234"/>
      <c r="S111" s="234" t="s">
        <v>128</v>
      </c>
      <c r="T111" s="234" t="s">
        <v>128</v>
      </c>
      <c r="U111" s="234">
        <v>0.28999999999999998</v>
      </c>
      <c r="V111" s="234">
        <f>ROUND(E111*U111,2)</f>
        <v>0.64</v>
      </c>
      <c r="W111" s="234"/>
      <c r="X111" s="234" t="s">
        <v>129</v>
      </c>
      <c r="Y111" s="234" t="s">
        <v>130</v>
      </c>
      <c r="Z111" s="213"/>
      <c r="AA111" s="213"/>
      <c r="AB111" s="213"/>
      <c r="AC111" s="213"/>
      <c r="AD111" s="213"/>
      <c r="AE111" s="213"/>
      <c r="AF111" s="213"/>
      <c r="AG111" s="213" t="s">
        <v>131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>
      <c r="A112" s="230"/>
      <c r="B112" s="231"/>
      <c r="C112" s="262" t="s">
        <v>261</v>
      </c>
      <c r="D112" s="236"/>
      <c r="E112" s="237"/>
      <c r="F112" s="234"/>
      <c r="G112" s="234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34"/>
      <c r="Z112" s="213"/>
      <c r="AA112" s="213"/>
      <c r="AB112" s="213"/>
      <c r="AC112" s="213"/>
      <c r="AD112" s="213"/>
      <c r="AE112" s="213"/>
      <c r="AF112" s="213"/>
      <c r="AG112" s="213" t="s">
        <v>133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0" outlineLevel="3">
      <c r="A113" s="230"/>
      <c r="B113" s="231"/>
      <c r="C113" s="262" t="s">
        <v>262</v>
      </c>
      <c r="D113" s="236"/>
      <c r="E113" s="237">
        <v>0.72599999999999998</v>
      </c>
      <c r="F113" s="234"/>
      <c r="G113" s="234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3"/>
      <c r="AA113" s="213"/>
      <c r="AB113" s="213"/>
      <c r="AC113" s="213"/>
      <c r="AD113" s="213"/>
      <c r="AE113" s="213"/>
      <c r="AF113" s="213"/>
      <c r="AG113" s="213" t="s">
        <v>133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20" outlineLevel="3">
      <c r="A114" s="230"/>
      <c r="B114" s="231"/>
      <c r="C114" s="262" t="s">
        <v>263</v>
      </c>
      <c r="D114" s="236"/>
      <c r="E114" s="237">
        <v>0.72599999999999998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3"/>
      <c r="AA114" s="213"/>
      <c r="AB114" s="213"/>
      <c r="AC114" s="213"/>
      <c r="AD114" s="213"/>
      <c r="AE114" s="213"/>
      <c r="AF114" s="213"/>
      <c r="AG114" s="213" t="s">
        <v>133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>
      <c r="A115" s="230"/>
      <c r="B115" s="231"/>
      <c r="C115" s="262" t="s">
        <v>264</v>
      </c>
      <c r="D115" s="236"/>
      <c r="E115" s="237">
        <v>0.74099999999999999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3"/>
      <c r="AA115" s="213"/>
      <c r="AB115" s="213"/>
      <c r="AC115" s="213"/>
      <c r="AD115" s="213"/>
      <c r="AE115" s="213"/>
      <c r="AF115" s="213"/>
      <c r="AG115" s="213" t="s">
        <v>133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13">
      <c r="A116" s="240" t="s">
        <v>123</v>
      </c>
      <c r="B116" s="241" t="s">
        <v>86</v>
      </c>
      <c r="C116" s="260" t="s">
        <v>87</v>
      </c>
      <c r="D116" s="242"/>
      <c r="E116" s="243"/>
      <c r="F116" s="244"/>
      <c r="G116" s="245">
        <f>SUMIF(AG117:AG133,"&lt;&gt;NOR",G117:G133)</f>
        <v>0</v>
      </c>
      <c r="H116" s="239"/>
      <c r="I116" s="239">
        <f>SUM(I117:I133)</f>
        <v>0</v>
      </c>
      <c r="J116" s="239"/>
      <c r="K116" s="239">
        <f>SUM(K117:K133)</f>
        <v>0</v>
      </c>
      <c r="L116" s="239"/>
      <c r="M116" s="239">
        <f>SUM(M117:M133)</f>
        <v>0</v>
      </c>
      <c r="N116" s="238"/>
      <c r="O116" s="238">
        <f>SUM(O117:O133)</f>
        <v>0.03</v>
      </c>
      <c r="P116" s="238"/>
      <c r="Q116" s="238">
        <f>SUM(Q117:Q133)</f>
        <v>0</v>
      </c>
      <c r="R116" s="239"/>
      <c r="S116" s="239"/>
      <c r="T116" s="239"/>
      <c r="U116" s="239"/>
      <c r="V116" s="239">
        <f>SUM(V117:V133)</f>
        <v>8.99</v>
      </c>
      <c r="W116" s="239"/>
      <c r="X116" s="239"/>
      <c r="Y116" s="239"/>
      <c r="AG116" t="s">
        <v>124</v>
      </c>
    </row>
    <row r="117" spans="1:60" outlineLevel="1">
      <c r="A117" s="247">
        <v>35</v>
      </c>
      <c r="B117" s="248" t="s">
        <v>265</v>
      </c>
      <c r="C117" s="261" t="s">
        <v>266</v>
      </c>
      <c r="D117" s="249" t="s">
        <v>127</v>
      </c>
      <c r="E117" s="250">
        <v>66.67</v>
      </c>
      <c r="F117" s="251"/>
      <c r="G117" s="252">
        <f>ROUND(E117*F117,2)</f>
        <v>0</v>
      </c>
      <c r="H117" s="235"/>
      <c r="I117" s="234">
        <f>ROUND(E117*H117,2)</f>
        <v>0</v>
      </c>
      <c r="J117" s="235"/>
      <c r="K117" s="234">
        <f>ROUND(E117*J117,2)</f>
        <v>0</v>
      </c>
      <c r="L117" s="234">
        <v>21</v>
      </c>
      <c r="M117" s="234">
        <f>G117*(1+L117/100)</f>
        <v>0</v>
      </c>
      <c r="N117" s="233">
        <v>2.0000000000000001E-4</v>
      </c>
      <c r="O117" s="233">
        <f>ROUND(E117*N117,2)</f>
        <v>0.01</v>
      </c>
      <c r="P117" s="233">
        <v>0</v>
      </c>
      <c r="Q117" s="233">
        <f>ROUND(E117*P117,2)</f>
        <v>0</v>
      </c>
      <c r="R117" s="234"/>
      <c r="S117" s="234" t="s">
        <v>128</v>
      </c>
      <c r="T117" s="234" t="s">
        <v>128</v>
      </c>
      <c r="U117" s="234">
        <v>0.03</v>
      </c>
      <c r="V117" s="234">
        <f>ROUND(E117*U117,2)</f>
        <v>2</v>
      </c>
      <c r="W117" s="234"/>
      <c r="X117" s="234" t="s">
        <v>129</v>
      </c>
      <c r="Y117" s="234" t="s">
        <v>130</v>
      </c>
      <c r="Z117" s="213"/>
      <c r="AA117" s="213"/>
      <c r="AB117" s="213"/>
      <c r="AC117" s="213"/>
      <c r="AD117" s="213"/>
      <c r="AE117" s="213"/>
      <c r="AF117" s="213"/>
      <c r="AG117" s="213" t="s">
        <v>131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2">
      <c r="A118" s="230"/>
      <c r="B118" s="231"/>
      <c r="C118" s="262" t="s">
        <v>155</v>
      </c>
      <c r="D118" s="236"/>
      <c r="E118" s="237">
        <v>4.2</v>
      </c>
      <c r="F118" s="234"/>
      <c r="G118" s="234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34"/>
      <c r="Z118" s="213"/>
      <c r="AA118" s="213"/>
      <c r="AB118" s="213"/>
      <c r="AC118" s="213"/>
      <c r="AD118" s="213"/>
      <c r="AE118" s="213"/>
      <c r="AF118" s="213"/>
      <c r="AG118" s="213" t="s">
        <v>133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ht="20" outlineLevel="3">
      <c r="A119" s="230"/>
      <c r="B119" s="231"/>
      <c r="C119" s="262" t="s">
        <v>267</v>
      </c>
      <c r="D119" s="236"/>
      <c r="E119" s="237">
        <v>4.5</v>
      </c>
      <c r="F119" s="234"/>
      <c r="G119" s="234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34"/>
      <c r="Z119" s="213"/>
      <c r="AA119" s="213"/>
      <c r="AB119" s="213"/>
      <c r="AC119" s="213"/>
      <c r="AD119" s="213"/>
      <c r="AE119" s="213"/>
      <c r="AF119" s="213"/>
      <c r="AG119" s="213" t="s">
        <v>133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>
      <c r="A120" s="230"/>
      <c r="B120" s="231"/>
      <c r="C120" s="262" t="s">
        <v>268</v>
      </c>
      <c r="D120" s="236"/>
      <c r="E120" s="237">
        <v>14.95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3"/>
      <c r="AA120" s="213"/>
      <c r="AB120" s="213"/>
      <c r="AC120" s="213"/>
      <c r="AD120" s="213"/>
      <c r="AE120" s="213"/>
      <c r="AF120" s="213"/>
      <c r="AG120" s="213" t="s">
        <v>133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3">
      <c r="A121" s="230"/>
      <c r="B121" s="231"/>
      <c r="C121" s="262" t="s">
        <v>269</v>
      </c>
      <c r="D121" s="236"/>
      <c r="E121" s="237">
        <v>35.1</v>
      </c>
      <c r="F121" s="234"/>
      <c r="G121" s="234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34"/>
      <c r="Z121" s="213"/>
      <c r="AA121" s="213"/>
      <c r="AB121" s="213"/>
      <c r="AC121" s="213"/>
      <c r="AD121" s="213"/>
      <c r="AE121" s="213"/>
      <c r="AF121" s="213"/>
      <c r="AG121" s="213" t="s">
        <v>133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3">
      <c r="A122" s="230"/>
      <c r="B122" s="231"/>
      <c r="C122" s="262" t="s">
        <v>270</v>
      </c>
      <c r="D122" s="236"/>
      <c r="E122" s="237">
        <v>2.64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34"/>
      <c r="Z122" s="213"/>
      <c r="AA122" s="213"/>
      <c r="AB122" s="213"/>
      <c r="AC122" s="213"/>
      <c r="AD122" s="213"/>
      <c r="AE122" s="213"/>
      <c r="AF122" s="213"/>
      <c r="AG122" s="213" t="s">
        <v>133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3">
      <c r="A123" s="230"/>
      <c r="B123" s="231"/>
      <c r="C123" s="262" t="s">
        <v>271</v>
      </c>
      <c r="D123" s="236"/>
      <c r="E123" s="237">
        <v>5.28</v>
      </c>
      <c r="F123" s="234"/>
      <c r="G123" s="234"/>
      <c r="H123" s="234"/>
      <c r="I123" s="234"/>
      <c r="J123" s="234"/>
      <c r="K123" s="234"/>
      <c r="L123" s="234"/>
      <c r="M123" s="234"/>
      <c r="N123" s="233"/>
      <c r="O123" s="233"/>
      <c r="P123" s="233"/>
      <c r="Q123" s="233"/>
      <c r="R123" s="234"/>
      <c r="S123" s="234"/>
      <c r="T123" s="234"/>
      <c r="U123" s="234"/>
      <c r="V123" s="234"/>
      <c r="W123" s="234"/>
      <c r="X123" s="234"/>
      <c r="Y123" s="234"/>
      <c r="Z123" s="213"/>
      <c r="AA123" s="213"/>
      <c r="AB123" s="213"/>
      <c r="AC123" s="213"/>
      <c r="AD123" s="213"/>
      <c r="AE123" s="213"/>
      <c r="AF123" s="213"/>
      <c r="AG123" s="213" t="s">
        <v>133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>
      <c r="A124" s="247">
        <v>36</v>
      </c>
      <c r="B124" s="248" t="s">
        <v>272</v>
      </c>
      <c r="C124" s="261" t="s">
        <v>273</v>
      </c>
      <c r="D124" s="249" t="s">
        <v>127</v>
      </c>
      <c r="E124" s="250">
        <v>66.67</v>
      </c>
      <c r="F124" s="251"/>
      <c r="G124" s="252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2.2000000000000001E-4</v>
      </c>
      <c r="O124" s="233">
        <f>ROUND(E124*N124,2)</f>
        <v>0.01</v>
      </c>
      <c r="P124" s="233">
        <v>0</v>
      </c>
      <c r="Q124" s="233">
        <f>ROUND(E124*P124,2)</f>
        <v>0</v>
      </c>
      <c r="R124" s="234"/>
      <c r="S124" s="234" t="s">
        <v>128</v>
      </c>
      <c r="T124" s="234" t="s">
        <v>128</v>
      </c>
      <c r="U124" s="234">
        <v>0.1</v>
      </c>
      <c r="V124" s="234">
        <f>ROUND(E124*U124,2)</f>
        <v>6.67</v>
      </c>
      <c r="W124" s="234"/>
      <c r="X124" s="234" t="s">
        <v>129</v>
      </c>
      <c r="Y124" s="234" t="s">
        <v>130</v>
      </c>
      <c r="Z124" s="213"/>
      <c r="AA124" s="213"/>
      <c r="AB124" s="213"/>
      <c r="AC124" s="213"/>
      <c r="AD124" s="213"/>
      <c r="AE124" s="213"/>
      <c r="AF124" s="213"/>
      <c r="AG124" s="213" t="s">
        <v>131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>
      <c r="A125" s="230"/>
      <c r="B125" s="231"/>
      <c r="C125" s="262" t="s">
        <v>274</v>
      </c>
      <c r="D125" s="236"/>
      <c r="E125" s="237">
        <v>4.2</v>
      </c>
      <c r="F125" s="234"/>
      <c r="G125" s="234"/>
      <c r="H125" s="234"/>
      <c r="I125" s="234"/>
      <c r="J125" s="234"/>
      <c r="K125" s="234"/>
      <c r="L125" s="234"/>
      <c r="M125" s="234"/>
      <c r="N125" s="233"/>
      <c r="O125" s="233"/>
      <c r="P125" s="233"/>
      <c r="Q125" s="233"/>
      <c r="R125" s="234"/>
      <c r="S125" s="234"/>
      <c r="T125" s="234"/>
      <c r="U125" s="234"/>
      <c r="V125" s="234"/>
      <c r="W125" s="234"/>
      <c r="X125" s="234"/>
      <c r="Y125" s="234"/>
      <c r="Z125" s="213"/>
      <c r="AA125" s="213"/>
      <c r="AB125" s="213"/>
      <c r="AC125" s="213"/>
      <c r="AD125" s="213"/>
      <c r="AE125" s="213"/>
      <c r="AF125" s="213"/>
      <c r="AG125" s="213" t="s">
        <v>133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0" outlineLevel="3">
      <c r="A126" s="230"/>
      <c r="B126" s="231"/>
      <c r="C126" s="262" t="s">
        <v>267</v>
      </c>
      <c r="D126" s="236"/>
      <c r="E126" s="237">
        <v>4.5</v>
      </c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34"/>
      <c r="Z126" s="213"/>
      <c r="AA126" s="213"/>
      <c r="AB126" s="213"/>
      <c r="AC126" s="213"/>
      <c r="AD126" s="213"/>
      <c r="AE126" s="213"/>
      <c r="AF126" s="213"/>
      <c r="AG126" s="213" t="s">
        <v>133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>
      <c r="A127" s="230"/>
      <c r="B127" s="231"/>
      <c r="C127" s="262" t="s">
        <v>268</v>
      </c>
      <c r="D127" s="236"/>
      <c r="E127" s="237">
        <v>14.95</v>
      </c>
      <c r="F127" s="234"/>
      <c r="G127" s="234"/>
      <c r="H127" s="234"/>
      <c r="I127" s="234"/>
      <c r="J127" s="234"/>
      <c r="K127" s="234"/>
      <c r="L127" s="234"/>
      <c r="M127" s="234"/>
      <c r="N127" s="233"/>
      <c r="O127" s="233"/>
      <c r="P127" s="233"/>
      <c r="Q127" s="233"/>
      <c r="R127" s="234"/>
      <c r="S127" s="234"/>
      <c r="T127" s="234"/>
      <c r="U127" s="234"/>
      <c r="V127" s="234"/>
      <c r="W127" s="234"/>
      <c r="X127" s="234"/>
      <c r="Y127" s="234"/>
      <c r="Z127" s="213"/>
      <c r="AA127" s="213"/>
      <c r="AB127" s="213"/>
      <c r="AC127" s="213"/>
      <c r="AD127" s="213"/>
      <c r="AE127" s="213"/>
      <c r="AF127" s="213"/>
      <c r="AG127" s="213" t="s">
        <v>133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3">
      <c r="A128" s="230"/>
      <c r="B128" s="231"/>
      <c r="C128" s="262" t="s">
        <v>269</v>
      </c>
      <c r="D128" s="236"/>
      <c r="E128" s="237">
        <v>35.1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34"/>
      <c r="Z128" s="213"/>
      <c r="AA128" s="213"/>
      <c r="AB128" s="213"/>
      <c r="AC128" s="213"/>
      <c r="AD128" s="213"/>
      <c r="AE128" s="213"/>
      <c r="AF128" s="213"/>
      <c r="AG128" s="213" t="s">
        <v>133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>
      <c r="A129" s="230"/>
      <c r="B129" s="231"/>
      <c r="C129" s="262" t="s">
        <v>270</v>
      </c>
      <c r="D129" s="236"/>
      <c r="E129" s="237">
        <v>2.64</v>
      </c>
      <c r="F129" s="234"/>
      <c r="G129" s="234"/>
      <c r="H129" s="234"/>
      <c r="I129" s="234"/>
      <c r="J129" s="234"/>
      <c r="K129" s="234"/>
      <c r="L129" s="234"/>
      <c r="M129" s="234"/>
      <c r="N129" s="233"/>
      <c r="O129" s="233"/>
      <c r="P129" s="233"/>
      <c r="Q129" s="233"/>
      <c r="R129" s="234"/>
      <c r="S129" s="234"/>
      <c r="T129" s="234"/>
      <c r="U129" s="234"/>
      <c r="V129" s="234"/>
      <c r="W129" s="234"/>
      <c r="X129" s="234"/>
      <c r="Y129" s="234"/>
      <c r="Z129" s="213"/>
      <c r="AA129" s="213"/>
      <c r="AB129" s="213"/>
      <c r="AC129" s="213"/>
      <c r="AD129" s="213"/>
      <c r="AE129" s="213"/>
      <c r="AF129" s="213"/>
      <c r="AG129" s="213" t="s">
        <v>133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>
      <c r="A130" s="230"/>
      <c r="B130" s="231"/>
      <c r="C130" s="262" t="s">
        <v>271</v>
      </c>
      <c r="D130" s="236"/>
      <c r="E130" s="237">
        <v>5.28</v>
      </c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34"/>
      <c r="Z130" s="213"/>
      <c r="AA130" s="213"/>
      <c r="AB130" s="213"/>
      <c r="AC130" s="213"/>
      <c r="AD130" s="213"/>
      <c r="AE130" s="213"/>
      <c r="AF130" s="213"/>
      <c r="AG130" s="213" t="s">
        <v>133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>
      <c r="A131" s="247">
        <v>37</v>
      </c>
      <c r="B131" s="248" t="s">
        <v>275</v>
      </c>
      <c r="C131" s="261" t="s">
        <v>276</v>
      </c>
      <c r="D131" s="249" t="s">
        <v>127</v>
      </c>
      <c r="E131" s="250">
        <v>31.62</v>
      </c>
      <c r="F131" s="251"/>
      <c r="G131" s="252">
        <f>ROUND(E131*F131,2)</f>
        <v>0</v>
      </c>
      <c r="H131" s="235"/>
      <c r="I131" s="234">
        <f>ROUND(E131*H131,2)</f>
        <v>0</v>
      </c>
      <c r="J131" s="235"/>
      <c r="K131" s="234">
        <f>ROUND(E131*J131,2)</f>
        <v>0</v>
      </c>
      <c r="L131" s="234">
        <v>21</v>
      </c>
      <c r="M131" s="234">
        <f>G131*(1+L131/100)</f>
        <v>0</v>
      </c>
      <c r="N131" s="233">
        <v>3.5E-4</v>
      </c>
      <c r="O131" s="233">
        <f>ROUND(E131*N131,2)</f>
        <v>0.01</v>
      </c>
      <c r="P131" s="233">
        <v>0</v>
      </c>
      <c r="Q131" s="233">
        <f>ROUND(E131*P131,2)</f>
        <v>0</v>
      </c>
      <c r="R131" s="234"/>
      <c r="S131" s="234" t="s">
        <v>128</v>
      </c>
      <c r="T131" s="234" t="s">
        <v>128</v>
      </c>
      <c r="U131" s="234">
        <v>0.01</v>
      </c>
      <c r="V131" s="234">
        <f>ROUND(E131*U131,2)</f>
        <v>0.32</v>
      </c>
      <c r="W131" s="234"/>
      <c r="X131" s="234" t="s">
        <v>129</v>
      </c>
      <c r="Y131" s="234" t="s">
        <v>130</v>
      </c>
      <c r="Z131" s="213"/>
      <c r="AA131" s="213"/>
      <c r="AB131" s="213"/>
      <c r="AC131" s="213"/>
      <c r="AD131" s="213"/>
      <c r="AE131" s="213"/>
      <c r="AF131" s="213"/>
      <c r="AG131" s="213" t="s">
        <v>131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>
      <c r="A132" s="230"/>
      <c r="B132" s="231"/>
      <c r="C132" s="262" t="s">
        <v>277</v>
      </c>
      <c r="D132" s="236"/>
      <c r="E132" s="237">
        <v>21.12</v>
      </c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34"/>
      <c r="Z132" s="213"/>
      <c r="AA132" s="213"/>
      <c r="AB132" s="213"/>
      <c r="AC132" s="213"/>
      <c r="AD132" s="213"/>
      <c r="AE132" s="213"/>
      <c r="AF132" s="213"/>
      <c r="AG132" s="213" t="s">
        <v>133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3">
      <c r="A133" s="230"/>
      <c r="B133" s="231"/>
      <c r="C133" s="262" t="s">
        <v>278</v>
      </c>
      <c r="D133" s="236"/>
      <c r="E133" s="237">
        <v>10.5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34"/>
      <c r="Z133" s="213"/>
      <c r="AA133" s="213"/>
      <c r="AB133" s="213"/>
      <c r="AC133" s="213"/>
      <c r="AD133" s="213"/>
      <c r="AE133" s="213"/>
      <c r="AF133" s="213"/>
      <c r="AG133" s="213" t="s">
        <v>133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13">
      <c r="A134" s="240" t="s">
        <v>123</v>
      </c>
      <c r="B134" s="241" t="s">
        <v>88</v>
      </c>
      <c r="C134" s="260" t="s">
        <v>89</v>
      </c>
      <c r="D134" s="242"/>
      <c r="E134" s="243"/>
      <c r="F134" s="244"/>
      <c r="G134" s="245">
        <f>SUMIF(AG135:AG135,"&lt;&gt;NOR",G135:G135)</f>
        <v>0</v>
      </c>
      <c r="H134" s="239"/>
      <c r="I134" s="239">
        <f>SUM(I135:I135)</f>
        <v>0</v>
      </c>
      <c r="J134" s="239"/>
      <c r="K134" s="239">
        <f>SUM(K135:K135)</f>
        <v>0</v>
      </c>
      <c r="L134" s="239"/>
      <c r="M134" s="239">
        <f>SUM(M135:M135)</f>
        <v>0</v>
      </c>
      <c r="N134" s="238"/>
      <c r="O134" s="238">
        <f>SUM(O135:O135)</f>
        <v>0</v>
      </c>
      <c r="P134" s="238"/>
      <c r="Q134" s="238">
        <f>SUM(Q135:Q135)</f>
        <v>0</v>
      </c>
      <c r="R134" s="239"/>
      <c r="S134" s="239"/>
      <c r="T134" s="239"/>
      <c r="U134" s="239"/>
      <c r="V134" s="239">
        <f>SUM(V135:V135)</f>
        <v>0</v>
      </c>
      <c r="W134" s="239"/>
      <c r="X134" s="239"/>
      <c r="Y134" s="239"/>
      <c r="AG134" t="s">
        <v>124</v>
      </c>
    </row>
    <row r="135" spans="1:60" outlineLevel="1">
      <c r="A135" s="253">
        <v>38</v>
      </c>
      <c r="B135" s="254" t="s">
        <v>279</v>
      </c>
      <c r="C135" s="263" t="s">
        <v>280</v>
      </c>
      <c r="D135" s="255" t="s">
        <v>281</v>
      </c>
      <c r="E135" s="256">
        <v>1</v>
      </c>
      <c r="F135" s="257"/>
      <c r="G135" s="258">
        <f>ROUND(E135*F135,2)</f>
        <v>0</v>
      </c>
      <c r="H135" s="235"/>
      <c r="I135" s="234">
        <f>ROUND(E135*H135,2)</f>
        <v>0</v>
      </c>
      <c r="J135" s="235"/>
      <c r="K135" s="234">
        <f>ROUND(E135*J135,2)</f>
        <v>0</v>
      </c>
      <c r="L135" s="234">
        <v>21</v>
      </c>
      <c r="M135" s="234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4"/>
      <c r="S135" s="234" t="s">
        <v>236</v>
      </c>
      <c r="T135" s="234" t="s">
        <v>237</v>
      </c>
      <c r="U135" s="234">
        <v>0</v>
      </c>
      <c r="V135" s="234">
        <f>ROUND(E135*U135,2)</f>
        <v>0</v>
      </c>
      <c r="W135" s="234"/>
      <c r="X135" s="234" t="s">
        <v>129</v>
      </c>
      <c r="Y135" s="234" t="s">
        <v>130</v>
      </c>
      <c r="Z135" s="213"/>
      <c r="AA135" s="213"/>
      <c r="AB135" s="213"/>
      <c r="AC135" s="213"/>
      <c r="AD135" s="213"/>
      <c r="AE135" s="213"/>
      <c r="AF135" s="213"/>
      <c r="AG135" s="213" t="s">
        <v>131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13">
      <c r="A136" s="240" t="s">
        <v>123</v>
      </c>
      <c r="B136" s="241" t="s">
        <v>90</v>
      </c>
      <c r="C136" s="260" t="s">
        <v>91</v>
      </c>
      <c r="D136" s="242"/>
      <c r="E136" s="243"/>
      <c r="F136" s="244"/>
      <c r="G136" s="245">
        <f>SUMIF(AG137:AG138,"&lt;&gt;NOR",G137:G138)</f>
        <v>0</v>
      </c>
      <c r="H136" s="239"/>
      <c r="I136" s="239">
        <f>SUM(I137:I138)</f>
        <v>0</v>
      </c>
      <c r="J136" s="239"/>
      <c r="K136" s="239">
        <f>SUM(K137:K138)</f>
        <v>0</v>
      </c>
      <c r="L136" s="239"/>
      <c r="M136" s="239">
        <f>SUM(M137:M138)</f>
        <v>0</v>
      </c>
      <c r="N136" s="238"/>
      <c r="O136" s="238">
        <f>SUM(O137:O138)</f>
        <v>0</v>
      </c>
      <c r="P136" s="238"/>
      <c r="Q136" s="238">
        <f>SUM(Q137:Q138)</f>
        <v>0</v>
      </c>
      <c r="R136" s="239"/>
      <c r="S136" s="239"/>
      <c r="T136" s="239"/>
      <c r="U136" s="239"/>
      <c r="V136" s="239">
        <f>SUM(V137:V138)</f>
        <v>0</v>
      </c>
      <c r="W136" s="239"/>
      <c r="X136" s="239"/>
      <c r="Y136" s="239"/>
      <c r="AG136" t="s">
        <v>124</v>
      </c>
    </row>
    <row r="137" spans="1:60" outlineLevel="1">
      <c r="A137" s="253">
        <v>39</v>
      </c>
      <c r="B137" s="254" t="s">
        <v>282</v>
      </c>
      <c r="C137" s="263" t="s">
        <v>283</v>
      </c>
      <c r="D137" s="255" t="s">
        <v>281</v>
      </c>
      <c r="E137" s="256">
        <v>1</v>
      </c>
      <c r="F137" s="257"/>
      <c r="G137" s="258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236</v>
      </c>
      <c r="T137" s="234" t="s">
        <v>237</v>
      </c>
      <c r="U137" s="234">
        <v>0</v>
      </c>
      <c r="V137" s="234">
        <f>ROUND(E137*U137,2)</f>
        <v>0</v>
      </c>
      <c r="W137" s="234"/>
      <c r="X137" s="234" t="s">
        <v>129</v>
      </c>
      <c r="Y137" s="234" t="s">
        <v>130</v>
      </c>
      <c r="Z137" s="213"/>
      <c r="AA137" s="213"/>
      <c r="AB137" s="213"/>
      <c r="AC137" s="213"/>
      <c r="AD137" s="213"/>
      <c r="AE137" s="213"/>
      <c r="AF137" s="213"/>
      <c r="AG137" s="213" t="s">
        <v>131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>
      <c r="A138" s="253">
        <v>40</v>
      </c>
      <c r="B138" s="254" t="s">
        <v>284</v>
      </c>
      <c r="C138" s="263" t="s">
        <v>285</v>
      </c>
      <c r="D138" s="255" t="s">
        <v>281</v>
      </c>
      <c r="E138" s="256">
        <v>1</v>
      </c>
      <c r="F138" s="257"/>
      <c r="G138" s="258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21</v>
      </c>
      <c r="M138" s="234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4"/>
      <c r="S138" s="234" t="s">
        <v>236</v>
      </c>
      <c r="T138" s="234" t="s">
        <v>237</v>
      </c>
      <c r="U138" s="234">
        <v>0</v>
      </c>
      <c r="V138" s="234">
        <f>ROUND(E138*U138,2)</f>
        <v>0</v>
      </c>
      <c r="W138" s="234"/>
      <c r="X138" s="234" t="s">
        <v>129</v>
      </c>
      <c r="Y138" s="234" t="s">
        <v>130</v>
      </c>
      <c r="Z138" s="213"/>
      <c r="AA138" s="213"/>
      <c r="AB138" s="213"/>
      <c r="AC138" s="213"/>
      <c r="AD138" s="213"/>
      <c r="AE138" s="213"/>
      <c r="AF138" s="213"/>
      <c r="AG138" s="213" t="s">
        <v>131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13">
      <c r="A139" s="240" t="s">
        <v>123</v>
      </c>
      <c r="B139" s="241" t="s">
        <v>92</v>
      </c>
      <c r="C139" s="260" t="s">
        <v>93</v>
      </c>
      <c r="D139" s="242"/>
      <c r="E139" s="243"/>
      <c r="F139" s="244"/>
      <c r="G139" s="245">
        <f>SUMIF(AG140:AG147,"&lt;&gt;NOR",G140:G147)</f>
        <v>0</v>
      </c>
      <c r="H139" s="239"/>
      <c r="I139" s="239">
        <f>SUM(I140:I147)</f>
        <v>0</v>
      </c>
      <c r="J139" s="239"/>
      <c r="K139" s="239">
        <f>SUM(K140:K147)</f>
        <v>0</v>
      </c>
      <c r="L139" s="239"/>
      <c r="M139" s="239">
        <f>SUM(M140:M147)</f>
        <v>0</v>
      </c>
      <c r="N139" s="238"/>
      <c r="O139" s="238">
        <f>SUM(O140:O147)</f>
        <v>0</v>
      </c>
      <c r="P139" s="238"/>
      <c r="Q139" s="238">
        <f>SUM(Q140:Q147)</f>
        <v>0</v>
      </c>
      <c r="R139" s="239"/>
      <c r="S139" s="239"/>
      <c r="T139" s="239"/>
      <c r="U139" s="239"/>
      <c r="V139" s="239">
        <f>SUM(V140:V147)</f>
        <v>11.92</v>
      </c>
      <c r="W139" s="239"/>
      <c r="X139" s="239"/>
      <c r="Y139" s="239"/>
      <c r="AG139" t="s">
        <v>124</v>
      </c>
    </row>
    <row r="140" spans="1:60" outlineLevel="1">
      <c r="A140" s="253">
        <v>41</v>
      </c>
      <c r="B140" s="254" t="s">
        <v>286</v>
      </c>
      <c r="C140" s="263" t="s">
        <v>287</v>
      </c>
      <c r="D140" s="255" t="s">
        <v>217</v>
      </c>
      <c r="E140" s="256">
        <v>1.16004</v>
      </c>
      <c r="F140" s="257"/>
      <c r="G140" s="258">
        <f>ROUND(E140*F140,2)</f>
        <v>0</v>
      </c>
      <c r="H140" s="235"/>
      <c r="I140" s="234">
        <f>ROUND(E140*H140,2)</f>
        <v>0</v>
      </c>
      <c r="J140" s="235"/>
      <c r="K140" s="234">
        <f>ROUND(E140*J140,2)</f>
        <v>0</v>
      </c>
      <c r="L140" s="234">
        <v>21</v>
      </c>
      <c r="M140" s="234">
        <f>G140*(1+L140/100)</f>
        <v>0</v>
      </c>
      <c r="N140" s="233">
        <v>0</v>
      </c>
      <c r="O140" s="233">
        <f>ROUND(E140*N140,2)</f>
        <v>0</v>
      </c>
      <c r="P140" s="233">
        <v>0</v>
      </c>
      <c r="Q140" s="233">
        <f>ROUND(E140*P140,2)</f>
        <v>0</v>
      </c>
      <c r="R140" s="234"/>
      <c r="S140" s="234" t="s">
        <v>128</v>
      </c>
      <c r="T140" s="234" t="s">
        <v>128</v>
      </c>
      <c r="U140" s="234">
        <v>2.0089999999999999</v>
      </c>
      <c r="V140" s="234">
        <f>ROUND(E140*U140,2)</f>
        <v>2.33</v>
      </c>
      <c r="W140" s="234"/>
      <c r="X140" s="234" t="s">
        <v>288</v>
      </c>
      <c r="Y140" s="234" t="s">
        <v>130</v>
      </c>
      <c r="Z140" s="213"/>
      <c r="AA140" s="213"/>
      <c r="AB140" s="213"/>
      <c r="AC140" s="213"/>
      <c r="AD140" s="213"/>
      <c r="AE140" s="213"/>
      <c r="AF140" s="213"/>
      <c r="AG140" s="213" t="s">
        <v>289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>
      <c r="A141" s="253">
        <v>42</v>
      </c>
      <c r="B141" s="254" t="s">
        <v>290</v>
      </c>
      <c r="C141" s="263" t="s">
        <v>291</v>
      </c>
      <c r="D141" s="255" t="s">
        <v>217</v>
      </c>
      <c r="E141" s="256">
        <v>1.16004</v>
      </c>
      <c r="F141" s="257"/>
      <c r="G141" s="258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21</v>
      </c>
      <c r="M141" s="234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4"/>
      <c r="S141" s="234" t="s">
        <v>128</v>
      </c>
      <c r="T141" s="234" t="s">
        <v>128</v>
      </c>
      <c r="U141" s="234">
        <v>2.0670000000000002</v>
      </c>
      <c r="V141" s="234">
        <f>ROUND(E141*U141,2)</f>
        <v>2.4</v>
      </c>
      <c r="W141" s="234"/>
      <c r="X141" s="234" t="s">
        <v>288</v>
      </c>
      <c r="Y141" s="234" t="s">
        <v>130</v>
      </c>
      <c r="Z141" s="213"/>
      <c r="AA141" s="213"/>
      <c r="AB141" s="213"/>
      <c r="AC141" s="213"/>
      <c r="AD141" s="213"/>
      <c r="AE141" s="213"/>
      <c r="AF141" s="213"/>
      <c r="AG141" s="213" t="s">
        <v>289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>
      <c r="A142" s="253">
        <v>43</v>
      </c>
      <c r="B142" s="254" t="s">
        <v>292</v>
      </c>
      <c r="C142" s="263" t="s">
        <v>293</v>
      </c>
      <c r="D142" s="255" t="s">
        <v>217</v>
      </c>
      <c r="E142" s="256">
        <v>3.5152700000000001</v>
      </c>
      <c r="F142" s="257"/>
      <c r="G142" s="258">
        <f>ROUND(E142*F142,2)</f>
        <v>0</v>
      </c>
      <c r="H142" s="235"/>
      <c r="I142" s="234">
        <f>ROUND(E142*H142,2)</f>
        <v>0</v>
      </c>
      <c r="J142" s="235"/>
      <c r="K142" s="234">
        <f>ROUND(E142*J142,2)</f>
        <v>0</v>
      </c>
      <c r="L142" s="234">
        <v>21</v>
      </c>
      <c r="M142" s="234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4"/>
      <c r="S142" s="234" t="s">
        <v>128</v>
      </c>
      <c r="T142" s="234" t="s">
        <v>128</v>
      </c>
      <c r="U142" s="234">
        <v>0.49</v>
      </c>
      <c r="V142" s="234">
        <f>ROUND(E142*U142,2)</f>
        <v>1.72</v>
      </c>
      <c r="W142" s="234"/>
      <c r="X142" s="234" t="s">
        <v>288</v>
      </c>
      <c r="Y142" s="234" t="s">
        <v>130</v>
      </c>
      <c r="Z142" s="213"/>
      <c r="AA142" s="213"/>
      <c r="AB142" s="213"/>
      <c r="AC142" s="213"/>
      <c r="AD142" s="213"/>
      <c r="AE142" s="213"/>
      <c r="AF142" s="213"/>
      <c r="AG142" s="213" t="s">
        <v>289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>
      <c r="A143" s="253">
        <v>44</v>
      </c>
      <c r="B143" s="254" t="s">
        <v>294</v>
      </c>
      <c r="C143" s="263" t="s">
        <v>295</v>
      </c>
      <c r="D143" s="255" t="s">
        <v>217</v>
      </c>
      <c r="E143" s="256">
        <v>35.152670000000001</v>
      </c>
      <c r="F143" s="257"/>
      <c r="G143" s="258">
        <f>ROUND(E143*F143,2)</f>
        <v>0</v>
      </c>
      <c r="H143" s="235"/>
      <c r="I143" s="234">
        <f>ROUND(E143*H143,2)</f>
        <v>0</v>
      </c>
      <c r="J143" s="235"/>
      <c r="K143" s="234">
        <f>ROUND(E143*J143,2)</f>
        <v>0</v>
      </c>
      <c r="L143" s="234">
        <v>21</v>
      </c>
      <c r="M143" s="234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4"/>
      <c r="S143" s="234" t="s">
        <v>128</v>
      </c>
      <c r="T143" s="234" t="s">
        <v>128</v>
      </c>
      <c r="U143" s="234">
        <v>0</v>
      </c>
      <c r="V143" s="234">
        <f>ROUND(E143*U143,2)</f>
        <v>0</v>
      </c>
      <c r="W143" s="234"/>
      <c r="X143" s="234" t="s">
        <v>288</v>
      </c>
      <c r="Y143" s="234" t="s">
        <v>130</v>
      </c>
      <c r="Z143" s="213"/>
      <c r="AA143" s="213"/>
      <c r="AB143" s="213"/>
      <c r="AC143" s="213"/>
      <c r="AD143" s="213"/>
      <c r="AE143" s="213"/>
      <c r="AF143" s="213"/>
      <c r="AG143" s="213" t="s">
        <v>289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20" outlineLevel="1">
      <c r="A144" s="253">
        <v>45</v>
      </c>
      <c r="B144" s="254" t="s">
        <v>296</v>
      </c>
      <c r="C144" s="263" t="s">
        <v>297</v>
      </c>
      <c r="D144" s="255" t="s">
        <v>217</v>
      </c>
      <c r="E144" s="256">
        <v>3.5152700000000001</v>
      </c>
      <c r="F144" s="257"/>
      <c r="G144" s="258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4"/>
      <c r="S144" s="234" t="s">
        <v>128</v>
      </c>
      <c r="T144" s="234" t="s">
        <v>237</v>
      </c>
      <c r="U144" s="234">
        <v>0</v>
      </c>
      <c r="V144" s="234">
        <f>ROUND(E144*U144,2)</f>
        <v>0</v>
      </c>
      <c r="W144" s="234"/>
      <c r="X144" s="234" t="s">
        <v>288</v>
      </c>
      <c r="Y144" s="234" t="s">
        <v>130</v>
      </c>
      <c r="Z144" s="213"/>
      <c r="AA144" s="213"/>
      <c r="AB144" s="213"/>
      <c r="AC144" s="213"/>
      <c r="AD144" s="213"/>
      <c r="AE144" s="213"/>
      <c r="AF144" s="213"/>
      <c r="AG144" s="213" t="s">
        <v>289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>
      <c r="A145" s="253">
        <v>46</v>
      </c>
      <c r="B145" s="254" t="s">
        <v>298</v>
      </c>
      <c r="C145" s="263" t="s">
        <v>299</v>
      </c>
      <c r="D145" s="255" t="s">
        <v>217</v>
      </c>
      <c r="E145" s="256">
        <v>3.5152700000000001</v>
      </c>
      <c r="F145" s="257"/>
      <c r="G145" s="258">
        <f>ROUND(E145*F145,2)</f>
        <v>0</v>
      </c>
      <c r="H145" s="235"/>
      <c r="I145" s="234">
        <f>ROUND(E145*H145,2)</f>
        <v>0</v>
      </c>
      <c r="J145" s="235"/>
      <c r="K145" s="234">
        <f>ROUND(E145*J145,2)</f>
        <v>0</v>
      </c>
      <c r="L145" s="234">
        <v>21</v>
      </c>
      <c r="M145" s="234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4"/>
      <c r="S145" s="234" t="s">
        <v>128</v>
      </c>
      <c r="T145" s="234" t="s">
        <v>128</v>
      </c>
      <c r="U145" s="234">
        <v>0.83199999999999996</v>
      </c>
      <c r="V145" s="234">
        <f>ROUND(E145*U145,2)</f>
        <v>2.92</v>
      </c>
      <c r="W145" s="234"/>
      <c r="X145" s="234" t="s">
        <v>288</v>
      </c>
      <c r="Y145" s="234" t="s">
        <v>130</v>
      </c>
      <c r="Z145" s="213"/>
      <c r="AA145" s="213"/>
      <c r="AB145" s="213"/>
      <c r="AC145" s="213"/>
      <c r="AD145" s="213"/>
      <c r="AE145" s="213"/>
      <c r="AF145" s="213"/>
      <c r="AG145" s="213" t="s">
        <v>289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>
      <c r="A146" s="253">
        <v>47</v>
      </c>
      <c r="B146" s="254" t="s">
        <v>300</v>
      </c>
      <c r="C146" s="263" t="s">
        <v>301</v>
      </c>
      <c r="D146" s="255" t="s">
        <v>217</v>
      </c>
      <c r="E146" s="256">
        <v>7.0305299999999997</v>
      </c>
      <c r="F146" s="257"/>
      <c r="G146" s="258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21</v>
      </c>
      <c r="M146" s="234">
        <f>G146*(1+L146/100)</f>
        <v>0</v>
      </c>
      <c r="N146" s="233">
        <v>0</v>
      </c>
      <c r="O146" s="233">
        <f>ROUND(E146*N146,2)</f>
        <v>0</v>
      </c>
      <c r="P146" s="233">
        <v>0</v>
      </c>
      <c r="Q146" s="233">
        <f>ROUND(E146*P146,2)</f>
        <v>0</v>
      </c>
      <c r="R146" s="234"/>
      <c r="S146" s="234" t="s">
        <v>128</v>
      </c>
      <c r="T146" s="234" t="s">
        <v>128</v>
      </c>
      <c r="U146" s="234">
        <v>0.36</v>
      </c>
      <c r="V146" s="234">
        <f>ROUND(E146*U146,2)</f>
        <v>2.5299999999999998</v>
      </c>
      <c r="W146" s="234"/>
      <c r="X146" s="234" t="s">
        <v>288</v>
      </c>
      <c r="Y146" s="234" t="s">
        <v>130</v>
      </c>
      <c r="Z146" s="213"/>
      <c r="AA146" s="213"/>
      <c r="AB146" s="213"/>
      <c r="AC146" s="213"/>
      <c r="AD146" s="213"/>
      <c r="AE146" s="213"/>
      <c r="AF146" s="213"/>
      <c r="AG146" s="213" t="s">
        <v>289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>
      <c r="A147" s="253">
        <v>48</v>
      </c>
      <c r="B147" s="254" t="s">
        <v>302</v>
      </c>
      <c r="C147" s="263" t="s">
        <v>303</v>
      </c>
      <c r="D147" s="255" t="s">
        <v>217</v>
      </c>
      <c r="E147" s="256">
        <v>3.5152700000000001</v>
      </c>
      <c r="F147" s="257"/>
      <c r="G147" s="258">
        <f>ROUND(E147*F147,2)</f>
        <v>0</v>
      </c>
      <c r="H147" s="235"/>
      <c r="I147" s="234">
        <f>ROUND(E147*H147,2)</f>
        <v>0</v>
      </c>
      <c r="J147" s="235"/>
      <c r="K147" s="234">
        <f>ROUND(E147*J147,2)</f>
        <v>0</v>
      </c>
      <c r="L147" s="234">
        <v>21</v>
      </c>
      <c r="M147" s="234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4"/>
      <c r="S147" s="234" t="s">
        <v>128</v>
      </c>
      <c r="T147" s="234" t="s">
        <v>128</v>
      </c>
      <c r="U147" s="234">
        <v>6.0000000000000001E-3</v>
      </c>
      <c r="V147" s="234">
        <f>ROUND(E147*U147,2)</f>
        <v>0.02</v>
      </c>
      <c r="W147" s="234"/>
      <c r="X147" s="234" t="s">
        <v>288</v>
      </c>
      <c r="Y147" s="234" t="s">
        <v>130</v>
      </c>
      <c r="Z147" s="213"/>
      <c r="AA147" s="213"/>
      <c r="AB147" s="213"/>
      <c r="AC147" s="213"/>
      <c r="AD147" s="213"/>
      <c r="AE147" s="213"/>
      <c r="AF147" s="213"/>
      <c r="AG147" s="213" t="s">
        <v>289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13">
      <c r="A148" s="240" t="s">
        <v>123</v>
      </c>
      <c r="B148" s="241" t="s">
        <v>95</v>
      </c>
      <c r="C148" s="260" t="s">
        <v>29</v>
      </c>
      <c r="D148" s="242"/>
      <c r="E148" s="243"/>
      <c r="F148" s="244"/>
      <c r="G148" s="245">
        <f>SUMIF(AG149:AG150,"&lt;&gt;NOR",G149:G150)</f>
        <v>0</v>
      </c>
      <c r="H148" s="239"/>
      <c r="I148" s="239">
        <f>SUM(I149:I150)</f>
        <v>0</v>
      </c>
      <c r="J148" s="239"/>
      <c r="K148" s="239">
        <f>SUM(K149:K150)</f>
        <v>0</v>
      </c>
      <c r="L148" s="239"/>
      <c r="M148" s="239">
        <f>SUM(M149:M150)</f>
        <v>0</v>
      </c>
      <c r="N148" s="238"/>
      <c r="O148" s="238">
        <f>SUM(O149:O150)</f>
        <v>0</v>
      </c>
      <c r="P148" s="238"/>
      <c r="Q148" s="238">
        <f>SUM(Q149:Q150)</f>
        <v>0</v>
      </c>
      <c r="R148" s="239"/>
      <c r="S148" s="239"/>
      <c r="T148" s="239"/>
      <c r="U148" s="239"/>
      <c r="V148" s="239">
        <f>SUM(V149:V150)</f>
        <v>0</v>
      </c>
      <c r="W148" s="239"/>
      <c r="X148" s="239"/>
      <c r="Y148" s="239"/>
      <c r="AG148" t="s">
        <v>124</v>
      </c>
    </row>
    <row r="149" spans="1:60" outlineLevel="1">
      <c r="A149" s="253">
        <v>49</v>
      </c>
      <c r="B149" s="254" t="s">
        <v>304</v>
      </c>
      <c r="C149" s="263" t="s">
        <v>305</v>
      </c>
      <c r="D149" s="255" t="s">
        <v>306</v>
      </c>
      <c r="E149" s="256">
        <v>1</v>
      </c>
      <c r="F149" s="257"/>
      <c r="G149" s="258">
        <f>ROUND(E149*F149,2)</f>
        <v>0</v>
      </c>
      <c r="H149" s="235"/>
      <c r="I149" s="234">
        <f>ROUND(E149*H149,2)</f>
        <v>0</v>
      </c>
      <c r="J149" s="235"/>
      <c r="K149" s="234">
        <f>ROUND(E149*J149,2)</f>
        <v>0</v>
      </c>
      <c r="L149" s="234">
        <v>21</v>
      </c>
      <c r="M149" s="234">
        <f>G149*(1+L149/100)</f>
        <v>0</v>
      </c>
      <c r="N149" s="233">
        <v>0</v>
      </c>
      <c r="O149" s="233">
        <f>ROUND(E149*N149,2)</f>
        <v>0</v>
      </c>
      <c r="P149" s="233">
        <v>0</v>
      </c>
      <c r="Q149" s="233">
        <f>ROUND(E149*P149,2)</f>
        <v>0</v>
      </c>
      <c r="R149" s="234"/>
      <c r="S149" s="234" t="s">
        <v>128</v>
      </c>
      <c r="T149" s="234" t="s">
        <v>237</v>
      </c>
      <c r="U149" s="234">
        <v>0</v>
      </c>
      <c r="V149" s="234">
        <f>ROUND(E149*U149,2)</f>
        <v>0</v>
      </c>
      <c r="W149" s="234"/>
      <c r="X149" s="234" t="s">
        <v>307</v>
      </c>
      <c r="Y149" s="234" t="s">
        <v>130</v>
      </c>
      <c r="Z149" s="213"/>
      <c r="AA149" s="213"/>
      <c r="AB149" s="213"/>
      <c r="AC149" s="213"/>
      <c r="AD149" s="213"/>
      <c r="AE149" s="213"/>
      <c r="AF149" s="213"/>
      <c r="AG149" s="213" t="s">
        <v>308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>
      <c r="A150" s="247">
        <v>50</v>
      </c>
      <c r="B150" s="248" t="s">
        <v>309</v>
      </c>
      <c r="C150" s="261" t="s">
        <v>310</v>
      </c>
      <c r="D150" s="249" t="s">
        <v>306</v>
      </c>
      <c r="E150" s="250">
        <v>1</v>
      </c>
      <c r="F150" s="251"/>
      <c r="G150" s="252">
        <f>ROUND(E150*F150,2)</f>
        <v>0</v>
      </c>
      <c r="H150" s="235"/>
      <c r="I150" s="234">
        <f>ROUND(E150*H150,2)</f>
        <v>0</v>
      </c>
      <c r="J150" s="235"/>
      <c r="K150" s="234">
        <f>ROUND(E150*J150,2)</f>
        <v>0</v>
      </c>
      <c r="L150" s="234">
        <v>21</v>
      </c>
      <c r="M150" s="234">
        <f>G150*(1+L150/100)</f>
        <v>0</v>
      </c>
      <c r="N150" s="233">
        <v>0</v>
      </c>
      <c r="O150" s="233">
        <f>ROUND(E150*N150,2)</f>
        <v>0</v>
      </c>
      <c r="P150" s="233">
        <v>0</v>
      </c>
      <c r="Q150" s="233">
        <f>ROUND(E150*P150,2)</f>
        <v>0</v>
      </c>
      <c r="R150" s="234"/>
      <c r="S150" s="234" t="s">
        <v>128</v>
      </c>
      <c r="T150" s="234" t="s">
        <v>237</v>
      </c>
      <c r="U150" s="234">
        <v>0</v>
      </c>
      <c r="V150" s="234">
        <f>ROUND(E150*U150,2)</f>
        <v>0</v>
      </c>
      <c r="W150" s="234"/>
      <c r="X150" s="234" t="s">
        <v>307</v>
      </c>
      <c r="Y150" s="234" t="s">
        <v>130</v>
      </c>
      <c r="Z150" s="213"/>
      <c r="AA150" s="213"/>
      <c r="AB150" s="213"/>
      <c r="AC150" s="213"/>
      <c r="AD150" s="213"/>
      <c r="AE150" s="213"/>
      <c r="AF150" s="213"/>
      <c r="AG150" s="213" t="s">
        <v>308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>
      <c r="A151" s="3"/>
      <c r="B151" s="4"/>
      <c r="C151" s="265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AE151">
        <v>12</v>
      </c>
      <c r="AF151">
        <v>21</v>
      </c>
      <c r="AG151" t="s">
        <v>109</v>
      </c>
    </row>
    <row r="152" spans="1:60" ht="13">
      <c r="A152" s="216"/>
      <c r="B152" s="217" t="s">
        <v>31</v>
      </c>
      <c r="C152" s="266"/>
      <c r="D152" s="218"/>
      <c r="E152" s="219"/>
      <c r="F152" s="219"/>
      <c r="G152" s="246">
        <f>G8+G15+G18+G37+G42+G53+G78+G80+G86+G97+G110+G116+G134+G136+G139+G148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f>SUMIF(L7:L150,AE151,G7:G150)</f>
        <v>0</v>
      </c>
      <c r="AF152">
        <f>SUMIF(L7:L150,AF151,G7:G150)</f>
        <v>0</v>
      </c>
      <c r="AG152" t="s">
        <v>311</v>
      </c>
    </row>
    <row r="153" spans="1:60">
      <c r="A153" s="3"/>
      <c r="B153" s="4"/>
      <c r="C153" s="265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>
      <c r="A154" s="3"/>
      <c r="B154" s="4"/>
      <c r="C154" s="265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>
      <c r="A155" s="220" t="s">
        <v>312</v>
      </c>
      <c r="B155" s="220"/>
      <c r="C155" s="267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>
      <c r="A156" s="221"/>
      <c r="B156" s="222"/>
      <c r="C156" s="268"/>
      <c r="D156" s="222"/>
      <c r="E156" s="222"/>
      <c r="F156" s="222"/>
      <c r="G156" s="22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AG156" t="s">
        <v>313</v>
      </c>
    </row>
    <row r="157" spans="1:60">
      <c r="A157" s="224"/>
      <c r="B157" s="225"/>
      <c r="C157" s="269"/>
      <c r="D157" s="225"/>
      <c r="E157" s="225"/>
      <c r="F157" s="225"/>
      <c r="G157" s="226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>
      <c r="A158" s="224"/>
      <c r="B158" s="225"/>
      <c r="C158" s="269"/>
      <c r="D158" s="225"/>
      <c r="E158" s="225"/>
      <c r="F158" s="225"/>
      <c r="G158" s="226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>
      <c r="A159" s="224"/>
      <c r="B159" s="225"/>
      <c r="C159" s="269"/>
      <c r="D159" s="225"/>
      <c r="E159" s="225"/>
      <c r="F159" s="225"/>
      <c r="G159" s="226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>
      <c r="A160" s="227"/>
      <c r="B160" s="228"/>
      <c r="C160" s="270"/>
      <c r="D160" s="228"/>
      <c r="E160" s="228"/>
      <c r="F160" s="228"/>
      <c r="G160" s="229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33">
      <c r="A161" s="3"/>
      <c r="B161" s="4"/>
      <c r="C161" s="265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>
      <c r="C162" s="271"/>
      <c r="D162" s="10"/>
      <c r="AG162" t="s">
        <v>314</v>
      </c>
    </row>
    <row r="163" spans="1:33">
      <c r="D163" s="10"/>
    </row>
    <row r="164" spans="1:33">
      <c r="D164" s="10"/>
    </row>
    <row r="165" spans="1:33">
      <c r="D165" s="10"/>
    </row>
    <row r="166" spans="1:33">
      <c r="D166" s="10"/>
    </row>
    <row r="167" spans="1:33">
      <c r="D167" s="10"/>
    </row>
    <row r="168" spans="1:33">
      <c r="D168" s="10"/>
    </row>
    <row r="169" spans="1:33">
      <c r="D169" s="10"/>
    </row>
    <row r="170" spans="1:33">
      <c r="D170" s="10"/>
    </row>
    <row r="171" spans="1:33">
      <c r="D171" s="10"/>
    </row>
    <row r="172" spans="1:33">
      <c r="D172" s="10"/>
    </row>
    <row r="173" spans="1:33">
      <c r="D173" s="10"/>
    </row>
    <row r="174" spans="1:33">
      <c r="D174" s="10"/>
    </row>
    <row r="175" spans="1:33">
      <c r="D175" s="10"/>
    </row>
    <row r="176" spans="1:33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:G1"/>
    <mergeCell ref="C2:G2"/>
    <mergeCell ref="C3:G3"/>
    <mergeCell ref="C4:G4"/>
    <mergeCell ref="A155:C155"/>
    <mergeCell ref="A156:G16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2019-03-19T12:27:02Z</cp:lastPrinted>
  <dcterms:created xsi:type="dcterms:W3CDTF">2009-04-08T07:15:50Z</dcterms:created>
  <dcterms:modified xsi:type="dcterms:W3CDTF">2024-05-17T08:17:03Z</dcterms:modified>
</cp:coreProperties>
</file>