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360" yWindow="240" windowWidth="18780" windowHeight="11760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Rekapitulace!$G$19</definedName>
    <definedName name="HSV" localSheetId="1">Rekapitulace!$E$19</definedName>
    <definedName name="HZS" localSheetId="1">Rekapitulace!$I$19</definedName>
    <definedName name="JKSO">'Krycí list'!$G$2</definedName>
    <definedName name="MJ">'Krycí list'!$G$5</definedName>
    <definedName name="Mont" localSheetId="1">Rekapitulace!$H$19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Položky!$A$1:$G$308</definedName>
    <definedName name="_xlnm.Print_Area" localSheetId="1">Rekapitulace!$A$1:$I$19</definedName>
    <definedName name="PocetMJ">'Krycí list'!$G$6</definedName>
    <definedName name="Poznamka">'Krycí list'!$B$37</definedName>
    <definedName name="Projektant">'Krycí list'!$C$8</definedName>
    <definedName name="PSV" localSheetId="1">Rekapitulace!$F$19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45621" fullCalcOnLoad="1"/>
</workbook>
</file>

<file path=xl/calcChain.xml><?xml version="1.0" encoding="utf-8"?>
<calcChain xmlns="http://schemas.openxmlformats.org/spreadsheetml/2006/main">
  <c r="AK309" i="9" l="1"/>
  <c r="AL309" i="9"/>
  <c r="BA307" i="9"/>
  <c r="BA278" i="9"/>
  <c r="BA262" i="9"/>
  <c r="BA259" i="9"/>
  <c r="BA256" i="9"/>
  <c r="BA253" i="9"/>
  <c r="BA250" i="9"/>
  <c r="BA245" i="9"/>
  <c r="BA240" i="9"/>
  <c r="BA237" i="9"/>
  <c r="BA232" i="9"/>
  <c r="BA227" i="9"/>
  <c r="BA223" i="9"/>
  <c r="BA218" i="9"/>
  <c r="BA217" i="9"/>
  <c r="BA206" i="9"/>
  <c r="BA171" i="9"/>
  <c r="BA126" i="9"/>
  <c r="BA78" i="9"/>
  <c r="BA9" i="9"/>
  <c r="F7" i="9"/>
  <c r="G8" i="9"/>
  <c r="F19" i="9"/>
  <c r="G20" i="9"/>
  <c r="G25" i="9"/>
  <c r="G26" i="9"/>
  <c r="G41" i="9"/>
  <c r="G56" i="9"/>
  <c r="F24" i="9" s="1"/>
  <c r="G74" i="9"/>
  <c r="F76" i="9"/>
  <c r="G77" i="9"/>
  <c r="F93" i="9"/>
  <c r="G94" i="9"/>
  <c r="G109" i="9"/>
  <c r="G125" i="9"/>
  <c r="F124" i="9" s="1"/>
  <c r="G128" i="9"/>
  <c r="F127" i="9" s="1"/>
  <c r="G133" i="9"/>
  <c r="G138" i="9"/>
  <c r="G140" i="9"/>
  <c r="G156" i="9"/>
  <c r="G167" i="9"/>
  <c r="G170" i="9"/>
  <c r="G183" i="9"/>
  <c r="F182" i="9" s="1"/>
  <c r="G185" i="9"/>
  <c r="F184" i="9" s="1"/>
  <c r="G203" i="9"/>
  <c r="G205" i="9"/>
  <c r="G216" i="9"/>
  <c r="F204" i="9" s="1"/>
  <c r="G222" i="9"/>
  <c r="G226" i="9"/>
  <c r="G231" i="9"/>
  <c r="G236" i="9"/>
  <c r="G239" i="9"/>
  <c r="G244" i="9"/>
  <c r="G249" i="9"/>
  <c r="G252" i="9"/>
  <c r="G255" i="9"/>
  <c r="G258" i="9"/>
  <c r="G261" i="9"/>
  <c r="G265" i="9"/>
  <c r="G269" i="9"/>
  <c r="G273" i="9"/>
  <c r="G277" i="9"/>
  <c r="G282" i="9"/>
  <c r="G284" i="9"/>
  <c r="F283" i="9" s="1"/>
  <c r="G299" i="9"/>
  <c r="G304" i="9"/>
  <c r="G305" i="9"/>
  <c r="G306" i="9"/>
  <c r="G308" i="9"/>
  <c r="F303" i="9" s="1"/>
  <c r="I19" i="2"/>
  <c r="G20" i="1"/>
  <c r="C31" i="1"/>
  <c r="F31" i="1" s="1"/>
  <c r="F35" i="1" s="1"/>
  <c r="C33" i="1"/>
  <c r="F33" i="1" s="1"/>
  <c r="C1" i="2"/>
  <c r="H1" i="2"/>
  <c r="C2" i="2"/>
  <c r="G2" i="2"/>
</calcChain>
</file>

<file path=xl/sharedStrings.xml><?xml version="1.0" encoding="utf-8"?>
<sst xmlns="http://schemas.openxmlformats.org/spreadsheetml/2006/main" count="583" uniqueCount="352">
  <si>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</si>
  <si>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</si>
  <si>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</si>
  <si>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</si>
  <si>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</si>
  <si>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</si>
  <si>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</si>
  <si>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</si>
  <si>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</si>
  <si>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</si>
  <si>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</si>
  <si>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</si>
  <si>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</si>
  <si>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</si>
  <si>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</si>
  <si>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</si>
  <si>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</si>
  <si>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</si>
  <si>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</si>
  <si>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</si>
  <si>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</si>
  <si>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</si>
  <si>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</si>
  <si>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</si>
  <si>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</si>
  <si>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</si>
  <si>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</si>
  <si>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</si>
  <si>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</si>
  <si>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</si>
  <si>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</si>
  <si>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</si>
  <si>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</si>
  <si>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</si>
  <si>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</si>
  <si>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</si>
  <si>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</si>
  <si>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</si>
  <si>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</si>
  <si>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</si>
  <si>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</si>
  <si>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</si>
  <si>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</si>
  <si>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</si>
  <si>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</si>
  <si>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</si>
  <si>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</si>
  <si>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</si>
  <si>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</si>
  <si>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</si>
  <si>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</si>
  <si>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</si>
  <si>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</si>
  <si>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</si>
  <si>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RR130001_1</t>
  </si>
  <si>
    <t>Zateplení ZŠ Zachar Kroměříž</t>
  </si>
  <si>
    <t>SO01</t>
  </si>
  <si>
    <t>Částečná výměna výplní otvorů objektu SO01 Učebnový blok</t>
  </si>
  <si>
    <t>RR01</t>
  </si>
  <si>
    <t>Částečná výměna výplní otvorů objektu SO01 učebnový blok</t>
  </si>
  <si>
    <t>Dorres s.r.o.</t>
  </si>
  <si>
    <t>MON</t>
  </si>
  <si>
    <t>Vedlejší náklady</t>
  </si>
  <si>
    <t>Ostatní náklady</t>
  </si>
  <si>
    <t xml:space="preserve">   </t>
  </si>
  <si>
    <t>Typ dílu</t>
  </si>
  <si>
    <t>3</t>
  </si>
  <si>
    <t>Svislé a kompletní konstrukce</t>
  </si>
  <si>
    <t>31</t>
  </si>
  <si>
    <t>Zdi podpěrné a volné</t>
  </si>
  <si>
    <t>61</t>
  </si>
  <si>
    <t>Upravy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</si>
  <si>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</si>
  <si>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</si>
  <si>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</si>
  <si>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</si>
  <si>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</si>
  <si>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</si>
  <si>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</si>
  <si>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</si>
  <si>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</si>
  <si>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</si>
  <si>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</si>
  <si>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</si>
  <si>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</si>
  <si>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</si>
  <si>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</si>
  <si>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</si>
  <si>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D96</t>
  </si>
  <si>
    <t>Přesuny suti a vybouraných hmot</t>
  </si>
  <si>
    <t>PSU</t>
  </si>
  <si>
    <t>CELKEM  OBJEKT</t>
  </si>
  <si>
    <t>Díl:</t>
  </si>
  <si>
    <t>340300021RA0</t>
  </si>
  <si>
    <t>Příčka do stávajícího objektu, omítka vápenná</t>
  </si>
  <si>
    <t>m2</t>
  </si>
  <si>
    <t>oprava stávajících příček v místě mezi ŽB sloupy a okenními výplněmi</t>
  </si>
  <si>
    <t>1.NP : ((3,275*0,3)*11)*2</t>
  </si>
  <si>
    <t>2.NP : ((3,275*0,3)*17)*2</t>
  </si>
  <si>
    <t>3.NP : ((3,275*0,3)*17)*2</t>
  </si>
  <si>
    <t>Skladba/Norma</t>
  </si>
  <si>
    <t>342241165R00</t>
  </si>
  <si>
    <t>Příčky z cihel podélně děrovaných Pk-CD2, tl.65 mm</t>
  </si>
  <si>
    <t>612421637R00</t>
  </si>
  <si>
    <t>Omítka vnitřní zdiva, MVC, štuková</t>
  </si>
  <si>
    <t>784432271R00</t>
  </si>
  <si>
    <t>Malba klihová 2x,1barva, pačok 2x, místn. do 3,8 m</t>
  </si>
  <si>
    <t>973031812R00</t>
  </si>
  <si>
    <t>Vysekání kapes pro zavázání příček tl. 10 cm</t>
  </si>
  <si>
    <t>m</t>
  </si>
  <si>
    <t>999281111R00</t>
  </si>
  <si>
    <t>Přesun hmot pro opravy a údržbu do výšky 25 m</t>
  </si>
  <si>
    <t>t</t>
  </si>
  <si>
    <t>311271175R00</t>
  </si>
  <si>
    <t>Zdivo z pórobetonových tvárnic tl. 150 mm lambda = 0,15 W/mK</t>
  </si>
  <si>
    <t xml:space="preserve"> m2</t>
  </si>
  <si>
    <t>1.NP : 0,60*2,40*30+1,20*2,40+0,45*2,40*3+0,30*2,40*2+0,90*2,40*2+0,75*2,40</t>
  </si>
  <si>
    <t>2.NP : 0,60*2,40*40+0,30*2,40*6+0,45*2,40*4+0,90*2,40*4</t>
  </si>
  <si>
    <t>3.NP : 0,60*2,40*40+0,30*2,40*4+0,45*2,40*4+0,90*2,40*4</t>
  </si>
  <si>
    <t>612401391RT2</t>
  </si>
  <si>
    <t>Omítka malých ploch vnitřních stěn do 1 m2 s použitím suché maltové směsi</t>
  </si>
  <si>
    <t>kus</t>
  </si>
  <si>
    <t>612409991RT2</t>
  </si>
  <si>
    <t>Začištění omítek kolem oken,dveří apod. s použitím suché maltové směsi</t>
  </si>
  <si>
    <t>0,60*3</t>
  </si>
  <si>
    <t>1.NP : (1,00*2+3,30)</t>
  </si>
  <si>
    <t>(2,40*2+2,75)*2</t>
  </si>
  <si>
    <t>(2,40*2+29,40)</t>
  </si>
  <si>
    <t>(2,40*2+2,75)</t>
  </si>
  <si>
    <t>(2,40*2+25,50)*2</t>
  </si>
  <si>
    <t>2.NP : (2,40*2+25,50)</t>
  </si>
  <si>
    <t>(2,40*2+31,50)</t>
  </si>
  <si>
    <t>3.NP : (2,40*2+25,50)</t>
  </si>
  <si>
    <t>612421626R00</t>
  </si>
  <si>
    <t>Omítka vnitřní zdiva, MVC, hladká - pilířky</t>
  </si>
  <si>
    <t>1.NP : (0,60+0,25)*2*2,40*30</t>
  </si>
  <si>
    <t>(1,2+0,25)*2*2,4</t>
  </si>
  <si>
    <t>(0,45+0,25)*2*2,4*3</t>
  </si>
  <si>
    <t>(0,3+0,25)*2*2,4*2</t>
  </si>
  <si>
    <t>(0,9+0,25)*2*2,4*2</t>
  </si>
  <si>
    <t>(0,75+0,25)*2*2,4</t>
  </si>
  <si>
    <t>2.NP : (0,60+0,25)*2*2,40*40</t>
  </si>
  <si>
    <t>(0,45+0,25)*2*2,4*4</t>
  </si>
  <si>
    <t>(0,3+0,25)*2*2,4*6</t>
  </si>
  <si>
    <t>(0,9+0,25)*2*2,4*4</t>
  </si>
  <si>
    <t>3.NP : (0,60+0,25)*2*2,40*39</t>
  </si>
  <si>
    <t>(0,3+0,25)*2*2,4*4</t>
  </si>
  <si>
    <t>612425931RT2</t>
  </si>
  <si>
    <t>Omítka vápenná vnitřního ostění - štuková s použitím suché maltové směsi</t>
  </si>
  <si>
    <t>1.NP : (2,40+2,40+3,90+2,40+2,40+3,90+1,50)*0,15+2,40*2*0,15</t>
  </si>
  <si>
    <t>(5,40+2,40+2,40+1,50+1,50+3,00+1,20+1,50+1,20)*0,15+2,40*2*0,15</t>
  </si>
  <si>
    <t>(5,40+2,40+2,40+2,40+2,40+5,40+5,40)*0,15*+2,40*2*0,15</t>
  </si>
  <si>
    <t>(2,10+2,40+2,10)*0,15+2,40*2*0,15</t>
  </si>
  <si>
    <t>(,40+3,90+2,40+2,40+3,90+2,40+2,40+3,90)*0,15+2,40*2*0,15</t>
  </si>
  <si>
    <t>(3,90+5,40+3,60+1,20+1,20+3,60+1,20+2,40+2,40)*0,15+2,40*2*0,15</t>
  </si>
  <si>
    <t>(1,20*2+1,50*3)*0,15+2,40*2*0,15</t>
  </si>
  <si>
    <t>2.NP : (2,40+2,40+5,40+2,40+2,40+5,40+1,50)*0,15+2,40*2*0,15</t>
  </si>
  <si>
    <t>(5,40+1,20+2,40+1,20+1,20+3,60+2,40*4+1,50)*0,15+2,40*2*0,15</t>
  </si>
  <si>
    <t>(2,10+2,40+2,40+2,10)*0,15+2,40*2*0,15</t>
  </si>
  <si>
    <t>(2,40*13+5,40*8+1,20*2)*0,15+2,40*2*0,15</t>
  </si>
  <si>
    <t>(1,50*4+1,20*2)*0,15+2,40*2*0,15</t>
  </si>
  <si>
    <t>(3,00+7,50*2)*2*0,15+2,40*2*2+0,15</t>
  </si>
  <si>
    <t>3.NP : (2,40+2,40+5,40+2,40+2,40+5,40+1,50)*0,15+2,40*2*0,15</t>
  </si>
  <si>
    <t>(5,40+2,40+2,40+5,40+2,40+2,40+5,40)*0,15+2,40*2*0,15</t>
  </si>
  <si>
    <t>(3,00+7,50*2)*2*0,15+2,40*2*2*0,15</t>
  </si>
  <si>
    <t>R-631 001</t>
  </si>
  <si>
    <t>Doplnění podlah po vybourání dveří</t>
  </si>
  <si>
    <t xml:space="preserve">m     </t>
  </si>
  <si>
    <t>vybourané dveře : 1,5*2+1,7*2+1,2*2</t>
  </si>
  <si>
    <t>624941112R00</t>
  </si>
  <si>
    <t xml:space="preserve">Zapravení  spár </t>
  </si>
  <si>
    <t>Zakrytí  PUR pěny lepidlem výplní otvorů z vnější strany</t>
  </si>
  <si>
    <t>648951411R00</t>
  </si>
  <si>
    <t>Osazení parapetních desek dřevěných š. do 25 cm</t>
  </si>
  <si>
    <t xml:space="preserve">1.NP : </t>
  </si>
  <si>
    <t>západní pohled : 1,2*16</t>
  </si>
  <si>
    <t>1,5*3</t>
  </si>
  <si>
    <t>severní pohled : 1,2*2</t>
  </si>
  <si>
    <t>1,5*4</t>
  </si>
  <si>
    <t xml:space="preserve">2.NP : </t>
  </si>
  <si>
    <t xml:space="preserve">3.NP : </t>
  </si>
  <si>
    <t>východní pohled přesunutí stáv.plast oken ze západní strany : 1,2*10</t>
  </si>
  <si>
    <t>61187550R</t>
  </si>
  <si>
    <t>Deska parapetní dřevěná šířka 20 cm</t>
  </si>
  <si>
    <t>60,9*0,05</t>
  </si>
  <si>
    <t>949942101R00</t>
  </si>
  <si>
    <t>Nájem za hydraulickou zvedací plošinu, H do 27 m</t>
  </si>
  <si>
    <t>h</t>
  </si>
  <si>
    <t xml:space="preserve"> pro montáž meziokenních zděných pilířků</t>
  </si>
  <si>
    <t>968061112R00</t>
  </si>
  <si>
    <t>Vyvěšení dřevěných okenních křídel pl. do 1,5 m2</t>
  </si>
  <si>
    <t>1.NP: : 55+32+3</t>
  </si>
  <si>
    <t>2.NP : 2+85+45</t>
  </si>
  <si>
    <t>3.NP : 2+91+53</t>
  </si>
  <si>
    <t>Stávající plastová okna 2.NP : 14</t>
  </si>
  <si>
    <t>968061113R00</t>
  </si>
  <si>
    <t>Vyvěšení dřevěných okenních křídel pl. nad 1,5 m2</t>
  </si>
  <si>
    <t>1.NP : 55+32</t>
  </si>
  <si>
    <t>968061125R00</t>
  </si>
  <si>
    <t>Vyvěšení dřevěných dveřních křídel pl. do 2 m2</t>
  </si>
  <si>
    <t>1.NP : 14</t>
  </si>
  <si>
    <t>968062355R00</t>
  </si>
  <si>
    <t>Vybourání dřevěných rámů oken dvojitých pl. 2 m2</t>
  </si>
  <si>
    <t>okna : 1,1*1,1*3</t>
  </si>
  <si>
    <t>0,35*2,4</t>
  </si>
  <si>
    <t>0,6*2,4*2</t>
  </si>
  <si>
    <t>okenní mezikus : 0,6*2,4*45</t>
  </si>
  <si>
    <t>0,45*2,4*11</t>
  </si>
  <si>
    <t>0,3*2,4*3</t>
  </si>
  <si>
    <t>okenní mezikus : 0,6*2,4*26</t>
  </si>
  <si>
    <t>0,3*2,4*11</t>
  </si>
  <si>
    <t>okenní mezikus : 0,6*2,4*25</t>
  </si>
  <si>
    <t>0,3*2,4*13</t>
  </si>
  <si>
    <t>968062356R00</t>
  </si>
  <si>
    <t>Vybourání dřevěných rámů oken dvojitých pl. 4 m2</t>
  </si>
  <si>
    <t>3.NP : 0,9*2,4*2</t>
  </si>
  <si>
    <t>1,2*2,4*91</t>
  </si>
  <si>
    <t>1,5*2,4*53</t>
  </si>
  <si>
    <t>2.NP : 0,9*2,4*2</t>
  </si>
  <si>
    <t>1,2*2,4*85</t>
  </si>
  <si>
    <t>1,5*2,4*45</t>
  </si>
  <si>
    <t>Stáv.plast.okna : 1,2*2,4*10</t>
  </si>
  <si>
    <t>Stáv.plast.okna : 1,5*2,4*4</t>
  </si>
  <si>
    <t>1.NP : 1,2*2,4*55</t>
  </si>
  <si>
    <t>1,5*2,4*32</t>
  </si>
  <si>
    <t>968062456R00</t>
  </si>
  <si>
    <t>Vybourání dřevěných dveřních zárubní pl. nad 2 m2</t>
  </si>
  <si>
    <t>1,5*2,35*5</t>
  </si>
  <si>
    <t>1,1*2,35</t>
  </si>
  <si>
    <t>962200011RAA</t>
  </si>
  <si>
    <t>Bourání příček z cihel pálených, tloušťka 10 cm</t>
  </si>
  <si>
    <t>odbourání stáv.příček mezi ŽB sloupy a okenními výplněmi</t>
  </si>
  <si>
    <t>962031132R00</t>
  </si>
  <si>
    <t>Bourání příček cihelných tl. 10 cm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</si>
  <si>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</si>
  <si>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</si>
  <si>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</si>
  <si>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</si>
  <si>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</si>
  <si>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</si>
  <si>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</si>
  <si>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</si>
  <si>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</si>
  <si>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</si>
  <si>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764410210R00</t>
  </si>
  <si>
    <t>Oplechování parapetů včetně rohů Pz, rš 100 mm</t>
  </si>
  <si>
    <t>1.NP : 2,40+2,40+3,90+2,40+2,40+3,90+1,50</t>
  </si>
  <si>
    <t>5,40+2,40+2,40+1,50+1,50+3,00+1,20+1,50+1,20</t>
  </si>
  <si>
    <t>2,10+2,40+2,10</t>
  </si>
  <si>
    <t>2,40+3,90+2,40+2,40+3,90+2,40+2,40+3,90</t>
  </si>
  <si>
    <t>3,90+5,40+3,60+1,20+1,20+3,60+1,20+2,40+2,40</t>
  </si>
  <si>
    <t>(3,00+7,50+5,80)*2</t>
  </si>
  <si>
    <t>2.NP : 2,40+2,40+5,40+2,40+2,40+5,40+1,50</t>
  </si>
  <si>
    <t>5,40+1,20+2,40+1,20+1,20+3,60+2,40*4+1,50</t>
  </si>
  <si>
    <t>5,40+2,40+2,40+5,40+2,40+2,40+5,40</t>
  </si>
  <si>
    <t>2,10+2,40+2,40+2,10</t>
  </si>
  <si>
    <t>2,40*13+5,40*8+1,20*2</t>
  </si>
  <si>
    <t>(3,00+7,50*2)*2</t>
  </si>
  <si>
    <t>3.NP : 2,40+2,40+5,40+2,40+2,40+5,40+1,50</t>
  </si>
  <si>
    <t>5,40+5,40+2,40*6+1,50</t>
  </si>
  <si>
    <t>998764203R00</t>
  </si>
  <si>
    <t>Přesun hmot pro klempířské konstr., výšky do 24 m</t>
  </si>
  <si>
    <t>%</t>
  </si>
  <si>
    <t>766711001R00</t>
  </si>
  <si>
    <t xml:space="preserve">Montáž plastových oken </t>
  </si>
  <si>
    <t xml:space="preserve">ks    </t>
  </si>
  <si>
    <t>Montáž plastových oken a dveří včetně dodávky a montáže PU pěny a spojovacích prostředků.</t>
  </si>
  <si>
    <t>U-3/P : 2+2</t>
  </si>
  <si>
    <t>U-4/P : 55+85+91</t>
  </si>
  <si>
    <t>U-5/P : 32+45+53</t>
  </si>
  <si>
    <t>U-6/P : 3</t>
  </si>
  <si>
    <t>U-11/P : 2</t>
  </si>
  <si>
    <t>U-12/P : 4</t>
  </si>
  <si>
    <t>U-13/P : 1</t>
  </si>
  <si>
    <t>U-14/P : 1</t>
  </si>
  <si>
    <t>766694912R00</t>
  </si>
  <si>
    <t>Oprava-výměna parapet.desek š.30 cm dl.do 1,6 m</t>
  </si>
  <si>
    <t>oprava stáv.parapetních dřev.desek,srovnání,doplnění kotvení</t>
  </si>
  <si>
    <t>Počítána 30% oprava z celkové délky stáv.parapetů</t>
  </si>
  <si>
    <t>1.NP : (20,6+20+25+8+26*2)*0,3</t>
  </si>
  <si>
    <t>2.NP : (80+10*2+25+26+23)*0,3</t>
  </si>
  <si>
    <t>3.NP : (80+10*2+25+26+23)*0,3</t>
  </si>
  <si>
    <t>R - 766 003</t>
  </si>
  <si>
    <t>Plastové okno vel. 900x2400mm - U-3/P vč.parapetní desky š.150mm,barva bílá</t>
  </si>
  <si>
    <t>vč.rozšiřovacího profilu tl.50mm v místě nadpraží</t>
  </si>
  <si>
    <t>2.NP : 2</t>
  </si>
  <si>
    <t>3.NP : 2</t>
  </si>
  <si>
    <t>R - 766 004</t>
  </si>
  <si>
    <t>Plastové okno vel.1200x2400mm - U-4/P vč.parapetní desky š.150mm,barva bílá</t>
  </si>
  <si>
    <t>1.NP : 55</t>
  </si>
  <si>
    <t>2.NP : 85</t>
  </si>
  <si>
    <t>3.NP : 91</t>
  </si>
  <si>
    <t>R - 766 005</t>
  </si>
  <si>
    <t>Plastové okno vel. 1500x2400mm - U-5/P vč. parapetní desky š.150mm,barva bílá</t>
  </si>
  <si>
    <t>1.NP : 32</t>
  </si>
  <si>
    <t>2.NP : 45</t>
  </si>
  <si>
    <t>3.NP : 53</t>
  </si>
  <si>
    <t>R - 766 006</t>
  </si>
  <si>
    <t>Plastové okno vel. 1100x1100 mm - U-6/P vč.parapetní desky š.150mm,barva bílá</t>
  </si>
  <si>
    <t>1.NP : 3</t>
  </si>
  <si>
    <t>R - 766 009</t>
  </si>
  <si>
    <t>Pevný díl plast.zateplený vel. 450x2400mm - U-9/P</t>
  </si>
  <si>
    <t>1.NP : 8</t>
  </si>
  <si>
    <t>2.NP : 8</t>
  </si>
  <si>
    <t>3.NP : 8</t>
  </si>
  <si>
    <t>R - 766 010</t>
  </si>
  <si>
    <t>Pevný díl plast.zateplený vel.600x2400mm - U-10/P</t>
  </si>
  <si>
    <t>1.NP : 4</t>
  </si>
  <si>
    <t>2.NP : 4</t>
  </si>
  <si>
    <t>3.NP : 4</t>
  </si>
  <si>
    <t>R - 766 011</t>
  </si>
  <si>
    <t>Plastové vstupní dveře vel. 1500x3250 mm - U-11/P</t>
  </si>
  <si>
    <t>1.NP : 2</t>
  </si>
  <si>
    <t>R - 766 012</t>
  </si>
  <si>
    <t>Plastové vstupní dveře vel. 1700x3250mm - U-12/P</t>
  </si>
  <si>
    <t>R - 766 013</t>
  </si>
  <si>
    <t>Plastové vstupní dveře vel.1200x3250mm - U-13/P</t>
  </si>
  <si>
    <t>1.NP : 1</t>
  </si>
  <si>
    <t>R - 766 014</t>
  </si>
  <si>
    <t>Plastové vstupní dveře vel.1200x3250mm - U-14/P</t>
  </si>
  <si>
    <t>R - 766 015</t>
  </si>
  <si>
    <t>Pevný díl plast.zateplený vel.300x2400mm - U-15/P</t>
  </si>
  <si>
    <t>2.NP : 1</t>
  </si>
  <si>
    <t>3.NP : 1</t>
  </si>
  <si>
    <t>R - 766 021</t>
  </si>
  <si>
    <t>Žaluzie horizont.interiérová hlinik.barva RAL 9010 pro okno U-3/P</t>
  </si>
  <si>
    <t>R - 766 022</t>
  </si>
  <si>
    <t>Žaluzie horizont.interiérová hliník.barva RAL 9010 pro okno U-4/P</t>
  </si>
  <si>
    <t>1.NP : 78</t>
  </si>
  <si>
    <t>2.NP : 97</t>
  </si>
  <si>
    <t>3.NP : 93</t>
  </si>
  <si>
    <t>R - 766 023</t>
  </si>
  <si>
    <t>Žaluzie horizont.interiérová hliník.barva RAL 9010 pro okno U-5/P</t>
  </si>
  <si>
    <t>1.NP : 38</t>
  </si>
  <si>
    <t>2.NP : 53</t>
  </si>
  <si>
    <t>3.NP : 57</t>
  </si>
  <si>
    <t>položka k opravám stáv.dřev.parapetních desek</t>
  </si>
  <si>
    <t>998766202R00</t>
  </si>
  <si>
    <t>Přesun hmot pro truhlářské konstr., výšky do 12 m</t>
  </si>
  <si>
    <t>784191101R00</t>
  </si>
  <si>
    <t>Penetrace podkladu vč.očištění povrchu</t>
  </si>
  <si>
    <t>(2,40*2+32,15)*2</t>
  </si>
  <si>
    <t>(2,40*2+10,50)*2</t>
  </si>
  <si>
    <t>(2,4*2+2,75)*2</t>
  </si>
  <si>
    <t>784195112R00</t>
  </si>
  <si>
    <t>Malba tekutá, bílá, 2 x</t>
  </si>
  <si>
    <t>(0,60*2+1,20)*10</t>
  </si>
  <si>
    <t>80,00*3,275*2*3+10,50*3,275*2*3+7,50*3,275*4*3</t>
  </si>
  <si>
    <t>-1520,40</t>
  </si>
  <si>
    <t>979990001R00</t>
  </si>
  <si>
    <t>Poplatek za skládku stavební suti</t>
  </si>
  <si>
    <t>Včetně naložení na dopravní prostředek a složení na skládku, bez poplatku za skládku.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</si>
</sst>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#,##0.00\ [$CZK]"/>
    <numFmt numFmtId="174" formatCode="#,##0.00000"/>
  </numFmts>
  <fonts count="2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B2B2B2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4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74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74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173" fontId="0" fillId="0" borderId="21" xfId="0" applyNumberFormat="1" applyBorder="1" applyAlignment="1">
      <alignment horizontal="right"/>
    </xf>
    <xf numFmtId="173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3" fontId="0" fillId="0" borderId="51" xfId="0" applyNumberFormat="1" applyBorder="1" applyAlignment="1">
      <alignment horizontal="right"/>
    </xf>
    <xf numFmtId="173" fontId="0" fillId="0" borderId="52" xfId="0" applyNumberFormat="1" applyBorder="1" applyAlignment="1">
      <alignment horizontal="right"/>
    </xf>
    <xf numFmtId="173" fontId="7" fillId="2" borderId="53" xfId="0" applyNumberFormat="1" applyFont="1" applyFill="1" applyBorder="1" applyAlignment="1">
      <alignment horizontal="right"/>
    </xf>
    <xf numFmtId="173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9" fontId="1" fillId="2" borderId="21" xfId="0" applyNumberFormat="1" applyFont="1" applyFill="1" applyBorder="1" applyAlignment="1">
      <alignment wrapText="1"/>
    </xf>
    <xf numFmtId="49" fontId="6" fillId="2" borderId="34" xfId="0" applyNumberFormat="1" applyFont="1" applyFill="1" applyBorder="1" applyAlignment="1">
      <alignment horizontal="left"/>
    </xf>
    <xf numFmtId="49" fontId="8" fillId="2" borderId="34" xfId="0" applyNumberFormat="1" applyFont="1" applyFill="1" applyBorder="1" applyAlignment="1">
      <alignment wrapText="1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0" fontId="0" fillId="3" borderId="27" xfId="0" applyFill="1" applyBorder="1" applyAlignment="1">
      <alignment horizontal="center" vertical="top" shrinkToFit="1"/>
    </xf>
    <xf numFmtId="174" fontId="0" fillId="3" borderId="27" xfId="0" applyNumberFormat="1" applyFill="1" applyBorder="1" applyAlignment="1">
      <alignment vertical="top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174" fontId="0" fillId="3" borderId="77" xfId="0" applyNumberFormat="1" applyFill="1" applyBorder="1" applyAlignment="1">
      <alignment vertical="top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9" fillId="0" borderId="0" xfId="0" applyNumberFormat="1" applyFont="1" applyAlignment="1">
      <alignment wrapTex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0" fontId="15" fillId="0" borderId="10" xfId="0" applyNumberFormat="1" applyFont="1" applyBorder="1" applyAlignment="1">
      <alignment vertical="top"/>
    </xf>
    <xf numFmtId="0" fontId="18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6" fillId="0" borderId="0" xfId="0" applyNumberFormat="1" applyFont="1" applyBorder="1" applyAlignment="1">
      <alignment vertical="top" wrapText="1" shrinkToFit="1"/>
    </xf>
    <xf numFmtId="0" fontId="17" fillId="0" borderId="47" xfId="0" applyNumberFormat="1" applyFont="1" applyBorder="1" applyAlignment="1">
      <alignment vertical="top" wrapText="1" shrinkToFit="1"/>
    </xf>
    <xf numFmtId="0" fontId="18" fillId="0" borderId="47" xfId="0" applyFont="1" applyBorder="1" applyAlignment="1">
      <alignment vertical="top" shrinkToFit="1"/>
    </xf>
    <xf numFmtId="0" fontId="0" fillId="3" borderId="7" xfId="0" applyFill="1" applyBorder="1" applyAlignment="1">
      <alignment vertical="top" shrinkToFit="1"/>
    </xf>
    <xf numFmtId="174" fontId="15" fillId="0" borderId="47" xfId="0" applyNumberFormat="1" applyFont="1" applyBorder="1" applyAlignment="1">
      <alignment vertical="top" shrinkToFit="1"/>
    </xf>
    <xf numFmtId="174" fontId="16" fillId="0" borderId="0" xfId="0" applyNumberFormat="1" applyFont="1" applyBorder="1" applyAlignment="1">
      <alignment vertical="top" wrapText="1" shrinkToFit="1"/>
    </xf>
    <xf numFmtId="174" fontId="17" fillId="0" borderId="47" xfId="0" applyNumberFormat="1" applyFont="1" applyBorder="1" applyAlignment="1">
      <alignment vertical="top" wrapText="1" shrinkToFit="1"/>
    </xf>
    <xf numFmtId="174" fontId="18" fillId="0" borderId="47" xfId="0" applyNumberFormat="1" applyFont="1" applyBorder="1" applyAlignment="1">
      <alignment vertical="top" shrinkToFit="1"/>
    </xf>
    <xf numFmtId="174" fontId="0" fillId="3" borderId="7" xfId="0" applyNumberFormat="1" applyFill="1" applyBorder="1" applyAlignment="1">
      <alignment vertical="top" shrinkToFit="1"/>
    </xf>
    <xf numFmtId="4" fontId="15" fillId="0" borderId="47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wrapText="1" shrinkToFit="1"/>
    </xf>
    <xf numFmtId="4" fontId="18" fillId="0" borderId="47" xfId="0" applyNumberFormat="1" applyFont="1" applyBorder="1" applyAlignment="1">
      <alignment vertical="top" shrinkToFit="1"/>
    </xf>
    <xf numFmtId="4" fontId="0" fillId="3" borderId="80" xfId="0" applyNumberFormat="1" applyFill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4" fontId="16" fillId="0" borderId="11" xfId="0" applyNumberFormat="1" applyFont="1" applyBorder="1" applyAlignment="1">
      <alignment vertical="top" wrapText="1" shrinkToFit="1"/>
    </xf>
    <xf numFmtId="4" fontId="18" fillId="0" borderId="81" xfId="0" applyNumberFormat="1" applyFont="1" applyBorder="1" applyAlignment="1">
      <alignment vertical="top" shrinkToFit="1"/>
    </xf>
    <xf numFmtId="4" fontId="0" fillId="3" borderId="16" xfId="0" applyNumberFormat="1" applyFill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8" xfId="0" applyFont="1" applyBorder="1" applyAlignment="1">
      <alignment vertical="top" shrinkToFit="1"/>
    </xf>
    <xf numFmtId="174" fontId="15" fillId="0" borderId="48" xfId="0" applyNumberFormat="1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16" fillId="0" borderId="10" xfId="0" applyNumberFormat="1" applyFont="1" applyBorder="1" applyAlignment="1">
      <alignment horizontal="left" vertical="top" wrapText="1"/>
    </xf>
    <xf numFmtId="0" fontId="17" fillId="0" borderId="47" xfId="0" quotePrefix="1" applyNumberFormat="1" applyFont="1" applyBorder="1" applyAlignment="1">
      <alignment horizontal="left" vertical="top" wrapText="1"/>
    </xf>
    <xf numFmtId="0" fontId="18" fillId="0" borderId="47" xfId="0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tabSelected="1" zoomScaleNormal="100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 x14ac:dyDescent="0.25">
      <c r="A1" s="77" t="s">
        <v>0</v>
      </c>
      <c r="B1" s="78"/>
      <c r="C1" s="79"/>
      <c r="D1" s="79"/>
      <c r="E1" s="78"/>
      <c r="F1" s="78"/>
      <c r="G1" s="78"/>
      <c r="I1" s="186"/>
      <c r="J1" s="51"/>
      <c r="K1" s="51"/>
    </row>
    <row r="2" spans="1:57" ht="25.5" x14ac:dyDescent="0.2">
      <c r="A2" s="36" t="s">
        <v>1</v>
      </c>
      <c r="B2" s="49"/>
      <c r="C2" s="183" t="s">
        <v>58</v>
      </c>
      <c r="D2" s="184" t="s">
        <v>59</v>
      </c>
      <c r="E2" s="145"/>
      <c r="F2" s="75" t="s">
        <v>2</v>
      </c>
      <c r="G2" s="76"/>
      <c r="I2" s="186"/>
      <c r="J2" s="185" t="s">
        <v>59</v>
      </c>
      <c r="K2" s="51"/>
    </row>
    <row r="3" spans="1:57" ht="3" hidden="1" customHeight="1" x14ac:dyDescent="0.2">
      <c r="A3" s="37"/>
      <c r="B3" s="38"/>
      <c r="C3" s="39"/>
      <c r="D3" s="39"/>
      <c r="E3" s="38"/>
      <c r="F3" s="3"/>
      <c r="G3" s="31"/>
      <c r="I3" s="186"/>
      <c r="J3" s="51"/>
      <c r="K3" s="51"/>
    </row>
    <row r="4" spans="1:57" ht="12" customHeight="1" x14ac:dyDescent="0.2">
      <c r="A4" s="41" t="s">
        <v>3</v>
      </c>
      <c r="B4" s="40"/>
      <c r="C4" s="42" t="s">
        <v>4</v>
      </c>
      <c r="D4" s="2"/>
      <c r="E4" s="1"/>
      <c r="F4" s="3" t="s">
        <v>5</v>
      </c>
      <c r="G4" s="31"/>
      <c r="I4" s="186"/>
      <c r="J4" s="51"/>
      <c r="K4" s="51"/>
    </row>
    <row r="5" spans="1:57" ht="25.5" x14ac:dyDescent="0.2">
      <c r="A5" s="84" t="s">
        <v>56</v>
      </c>
      <c r="B5" s="85"/>
      <c r="C5" s="182" t="s">
        <v>57</v>
      </c>
      <c r="D5" s="143"/>
      <c r="E5" s="144"/>
      <c r="F5" s="3" t="s">
        <v>7</v>
      </c>
      <c r="G5" s="31"/>
      <c r="I5" s="186"/>
      <c r="J5" s="51"/>
      <c r="K5" s="185" t="s">
        <v>57</v>
      </c>
    </row>
    <row r="6" spans="1:57" ht="12.95" customHeight="1" x14ac:dyDescent="0.2">
      <c r="A6" s="4" t="s">
        <v>8</v>
      </c>
      <c r="B6" s="1"/>
      <c r="C6" s="2" t="s">
        <v>9</v>
      </c>
      <c r="D6" s="2"/>
      <c r="E6" s="1"/>
      <c r="F6" s="5" t="s">
        <v>10</v>
      </c>
      <c r="G6" s="34"/>
      <c r="I6" s="186"/>
      <c r="J6" s="51"/>
      <c r="K6" s="51"/>
      <c r="O6" s="6"/>
    </row>
    <row r="7" spans="1:57" x14ac:dyDescent="0.2">
      <c r="A7" s="86" t="s">
        <v>54</v>
      </c>
      <c r="B7" s="85"/>
      <c r="C7" s="182" t="s">
        <v>55</v>
      </c>
      <c r="D7" s="143"/>
      <c r="E7" s="144"/>
      <c r="F7" s="7" t="s">
        <v>11</v>
      </c>
      <c r="G7" s="34"/>
      <c r="I7" s="186"/>
      <c r="J7" s="51"/>
      <c r="K7" s="185" t="s">
        <v>55</v>
      </c>
    </row>
    <row r="8" spans="1:57" x14ac:dyDescent="0.2">
      <c r="A8" s="8" t="s">
        <v>12</v>
      </c>
      <c r="B8" s="3"/>
      <c r="C8" s="44"/>
      <c r="D8" s="44"/>
      <c r="E8" s="45"/>
      <c r="F8" s="9" t="s">
        <v>13</v>
      </c>
      <c r="G8" s="10"/>
      <c r="H8" s="11"/>
      <c r="I8" s="187"/>
      <c r="J8" s="51"/>
      <c r="K8" s="51"/>
    </row>
    <row r="9" spans="1:57" x14ac:dyDescent="0.2">
      <c r="A9" s="8"/>
      <c r="B9" s="3"/>
      <c r="C9" s="44"/>
      <c r="D9" s="44"/>
      <c r="E9" s="45"/>
      <c r="F9" s="12"/>
      <c r="G9" s="32"/>
      <c r="H9" s="12"/>
      <c r="I9" s="186"/>
      <c r="J9" s="51"/>
      <c r="K9" s="51"/>
    </row>
    <row r="10" spans="1:57" x14ac:dyDescent="0.2">
      <c r="A10" s="8" t="s">
        <v>14</v>
      </c>
      <c r="B10" s="3"/>
      <c r="C10" s="44"/>
      <c r="D10" s="44"/>
      <c r="E10" s="44"/>
      <c r="F10" s="13"/>
      <c r="G10" s="32"/>
      <c r="H10" s="14"/>
      <c r="I10" s="186"/>
      <c r="J10" s="188"/>
      <c r="K10" s="51"/>
    </row>
    <row r="11" spans="1:57" ht="13.5" customHeight="1" x14ac:dyDescent="0.2">
      <c r="A11" s="8" t="s">
        <v>15</v>
      </c>
      <c r="B11" s="3"/>
      <c r="C11" s="44"/>
      <c r="D11" s="44"/>
      <c r="E11" s="44"/>
      <c r="F11" s="15" t="s">
        <v>16</v>
      </c>
      <c r="G11" s="33"/>
      <c r="H11" s="12"/>
      <c r="I11" s="186"/>
      <c r="J11" s="51"/>
      <c r="K11" s="51"/>
      <c r="BA11" s="16"/>
      <c r="BB11" s="16"/>
      <c r="BC11" s="16"/>
      <c r="BD11" s="16"/>
      <c r="BE11" s="16"/>
    </row>
    <row r="12" spans="1:57" ht="12.75" customHeight="1" x14ac:dyDescent="0.2">
      <c r="A12" s="17" t="s">
        <v>17</v>
      </c>
      <c r="B12" s="1"/>
      <c r="C12" s="189" t="s">
        <v>60</v>
      </c>
      <c r="D12" s="47"/>
      <c r="E12" s="48"/>
      <c r="F12" s="18" t="s">
        <v>18</v>
      </c>
      <c r="G12" s="35"/>
      <c r="H12" s="12"/>
      <c r="I12" s="186"/>
      <c r="J12" s="51"/>
      <c r="K12" s="51"/>
    </row>
    <row r="13" spans="1:57" ht="28.5" customHeight="1" thickBot="1" x14ac:dyDescent="0.25">
      <c r="A13" s="80" t="s">
        <v>39</v>
      </c>
      <c r="B13" s="81"/>
      <c r="C13" s="81"/>
      <c r="D13" s="81"/>
      <c r="E13" s="82"/>
      <c r="F13" s="82"/>
      <c r="G13" s="83"/>
      <c r="H13" s="12"/>
      <c r="I13" s="186"/>
      <c r="J13" s="51"/>
      <c r="K13" s="51"/>
    </row>
    <row r="14" spans="1:57" ht="17.25" customHeight="1" thickBot="1" x14ac:dyDescent="0.25">
      <c r="A14" s="87"/>
      <c r="B14" s="107" t="s">
        <v>40</v>
      </c>
      <c r="C14" s="88"/>
      <c r="D14" s="89"/>
      <c r="E14" s="108"/>
      <c r="F14" s="108"/>
      <c r="G14" s="109" t="s">
        <v>41</v>
      </c>
      <c r="I14" s="186"/>
      <c r="J14" s="51"/>
      <c r="K14" s="51"/>
    </row>
    <row r="15" spans="1:57" ht="15.95" customHeight="1" x14ac:dyDescent="0.2">
      <c r="A15" s="19"/>
      <c r="B15" s="190" t="s">
        <v>35</v>
      </c>
      <c r="C15" s="110"/>
      <c r="D15" s="148"/>
      <c r="E15" s="149"/>
      <c r="F15" s="115"/>
      <c r="G15" s="105"/>
      <c r="I15" s="186"/>
      <c r="J15" s="51"/>
      <c r="K15" s="51"/>
    </row>
    <row r="16" spans="1:57" ht="15.95" customHeight="1" x14ac:dyDescent="0.2">
      <c r="A16" s="19"/>
      <c r="B16" s="191" t="s">
        <v>36</v>
      </c>
      <c r="C16" s="104"/>
      <c r="D16" s="150"/>
      <c r="E16" s="151"/>
      <c r="F16" s="116"/>
      <c r="G16" s="105"/>
      <c r="I16" s="186"/>
      <c r="J16" s="51"/>
      <c r="K16" s="51"/>
    </row>
    <row r="17" spans="1:11" ht="15.95" customHeight="1" x14ac:dyDescent="0.2">
      <c r="A17" s="19"/>
      <c r="B17" s="191" t="s">
        <v>61</v>
      </c>
      <c r="C17" s="104"/>
      <c r="D17" s="150"/>
      <c r="E17" s="151"/>
      <c r="F17" s="116"/>
      <c r="G17" s="105"/>
      <c r="I17" s="186"/>
      <c r="J17" s="51"/>
      <c r="K17" s="51"/>
    </row>
    <row r="18" spans="1:11" ht="15.95" customHeight="1" x14ac:dyDescent="0.2">
      <c r="A18" s="19"/>
      <c r="B18" s="192" t="s">
        <v>62</v>
      </c>
      <c r="C18" s="104"/>
      <c r="D18" s="150"/>
      <c r="E18" s="151"/>
      <c r="F18" s="116"/>
      <c r="G18" s="105"/>
      <c r="I18" s="186"/>
      <c r="J18" s="51"/>
      <c r="K18" s="51"/>
    </row>
    <row r="19" spans="1:11" ht="15.95" customHeight="1" x14ac:dyDescent="0.2">
      <c r="A19" s="19"/>
      <c r="B19" s="191" t="s">
        <v>63</v>
      </c>
      <c r="C19" s="104"/>
      <c r="D19" s="152"/>
      <c r="E19" s="153"/>
      <c r="F19" s="116"/>
      <c r="G19" s="105"/>
      <c r="I19" s="186"/>
      <c r="J19" s="51"/>
      <c r="K19" s="51"/>
    </row>
    <row r="20" spans="1:11" ht="15.95" customHeight="1" x14ac:dyDescent="0.2">
      <c r="A20" s="19"/>
      <c r="B20" s="12" t="s">
        <v>41</v>
      </c>
      <c r="C20" s="104"/>
      <c r="D20" s="150"/>
      <c r="E20" s="151"/>
      <c r="F20" s="116"/>
      <c r="G20" s="105">
        <f>SUM(G15:G19)</f>
        <v>0</v>
      </c>
      <c r="I20" s="186"/>
      <c r="J20" s="51"/>
      <c r="K20" s="51"/>
    </row>
    <row r="21" spans="1:11" ht="3" customHeight="1" x14ac:dyDescent="0.2">
      <c r="A21" s="19"/>
      <c r="B21" s="12"/>
      <c r="C21" s="104"/>
      <c r="D21" s="21"/>
      <c r="E21" s="112"/>
      <c r="F21" s="116"/>
      <c r="G21" s="105"/>
      <c r="I21" s="186"/>
      <c r="J21" s="51"/>
      <c r="K21" s="51"/>
    </row>
    <row r="22" spans="1:11" ht="3" customHeight="1" x14ac:dyDescent="0.2">
      <c r="A22" s="19"/>
      <c r="B22" s="12"/>
      <c r="C22" s="104"/>
      <c r="D22" s="21"/>
      <c r="E22" s="112"/>
      <c r="F22" s="116"/>
      <c r="G22" s="105"/>
      <c r="I22" s="186"/>
      <c r="J22" s="51"/>
      <c r="K22" s="51"/>
    </row>
    <row r="23" spans="1:11" ht="3" customHeight="1" thickBot="1" x14ac:dyDescent="0.25">
      <c r="A23" s="154"/>
      <c r="B23" s="155"/>
      <c r="C23" s="111"/>
      <c r="D23" s="113"/>
      <c r="E23" s="114"/>
      <c r="F23" s="117"/>
      <c r="G23" s="106"/>
      <c r="I23" s="186"/>
      <c r="J23" s="51"/>
      <c r="K23" s="51"/>
    </row>
    <row r="24" spans="1:11" x14ac:dyDescent="0.2">
      <c r="A24" s="90" t="s">
        <v>19</v>
      </c>
      <c r="B24" s="91"/>
      <c r="C24" s="92"/>
      <c r="D24" s="91" t="s">
        <v>20</v>
      </c>
      <c r="E24" s="91"/>
      <c r="F24" s="93" t="s">
        <v>21</v>
      </c>
      <c r="G24" s="94"/>
      <c r="I24" s="186"/>
      <c r="J24" s="51"/>
      <c r="K24" s="51"/>
    </row>
    <row r="25" spans="1:11" x14ac:dyDescent="0.2">
      <c r="A25" s="95" t="s">
        <v>22</v>
      </c>
      <c r="B25" s="96"/>
      <c r="C25" s="97"/>
      <c r="D25" s="96" t="s">
        <v>22</v>
      </c>
      <c r="E25" s="96"/>
      <c r="F25" s="98" t="s">
        <v>22</v>
      </c>
      <c r="G25" s="99"/>
      <c r="I25" s="186"/>
      <c r="J25" s="51"/>
      <c r="K25" s="51"/>
    </row>
    <row r="26" spans="1:11" ht="2.25" customHeight="1" x14ac:dyDescent="0.2">
      <c r="A26" s="19"/>
      <c r="B26" s="12"/>
      <c r="C26" s="20"/>
      <c r="D26" s="12"/>
      <c r="E26" s="12"/>
      <c r="F26" s="21"/>
      <c r="G26" s="22"/>
      <c r="I26" s="186"/>
      <c r="J26" s="51"/>
      <c r="K26" s="51"/>
    </row>
    <row r="27" spans="1:11" ht="34.5" customHeight="1" x14ac:dyDescent="0.2">
      <c r="A27" s="156" t="s">
        <v>64</v>
      </c>
      <c r="B27" s="157"/>
      <c r="C27" s="158"/>
      <c r="D27" s="159" t="s">
        <v>64</v>
      </c>
      <c r="E27" s="158"/>
      <c r="F27" s="159" t="s">
        <v>64</v>
      </c>
      <c r="G27" s="160"/>
      <c r="I27" s="186"/>
      <c r="J27" s="51"/>
      <c r="K27" s="51"/>
    </row>
    <row r="28" spans="1:11" ht="15.75" customHeight="1" x14ac:dyDescent="0.2">
      <c r="A28" s="19" t="s">
        <v>23</v>
      </c>
      <c r="B28" s="23"/>
      <c r="C28" s="20"/>
      <c r="D28" s="12" t="s">
        <v>23</v>
      </c>
      <c r="E28" s="12"/>
      <c r="F28" s="21" t="s">
        <v>23</v>
      </c>
      <c r="G28" s="22"/>
      <c r="I28" s="186"/>
      <c r="J28" s="51"/>
      <c r="K28" s="51"/>
    </row>
    <row r="29" spans="1:11" ht="48.75" customHeight="1" x14ac:dyDescent="0.2">
      <c r="A29" s="19" t="s">
        <v>24</v>
      </c>
      <c r="B29" s="12"/>
      <c r="C29" s="20"/>
      <c r="D29" s="21" t="s">
        <v>25</v>
      </c>
      <c r="E29" s="20"/>
      <c r="F29" s="24" t="s">
        <v>25</v>
      </c>
      <c r="G29" s="22"/>
      <c r="I29" s="186"/>
      <c r="J29" s="51"/>
      <c r="K29" s="51"/>
    </row>
    <row r="30" spans="1:11" x14ac:dyDescent="0.2">
      <c r="A30" s="25" t="s">
        <v>26</v>
      </c>
      <c r="B30" s="26"/>
      <c r="C30" s="43"/>
      <c r="D30" s="26" t="s">
        <v>27</v>
      </c>
      <c r="E30" s="27"/>
      <c r="F30" s="146">
        <v>0</v>
      </c>
      <c r="G30" s="147"/>
      <c r="I30" s="186"/>
      <c r="J30" s="51"/>
      <c r="K30" s="51"/>
    </row>
    <row r="31" spans="1:11" x14ac:dyDescent="0.2">
      <c r="A31" s="25" t="s">
        <v>28</v>
      </c>
      <c r="B31" s="26"/>
      <c r="C31" s="43">
        <f>SazbaDPH1</f>
        <v>0</v>
      </c>
      <c r="D31" s="26" t="s">
        <v>29</v>
      </c>
      <c r="E31" s="27"/>
      <c r="F31" s="146">
        <f>PRODUCT(F30,C31/100)</f>
        <v>0</v>
      </c>
      <c r="G31" s="147"/>
    </row>
    <row r="32" spans="1:11" x14ac:dyDescent="0.2">
      <c r="A32" s="25" t="s">
        <v>26</v>
      </c>
      <c r="B32" s="26"/>
      <c r="C32" s="43"/>
      <c r="D32" s="26" t="s">
        <v>29</v>
      </c>
      <c r="E32" s="27"/>
      <c r="F32" s="146">
        <v>0</v>
      </c>
      <c r="G32" s="147"/>
    </row>
    <row r="33" spans="1:11" x14ac:dyDescent="0.2">
      <c r="A33" s="25" t="s">
        <v>28</v>
      </c>
      <c r="B33" s="26"/>
      <c r="C33" s="43">
        <f>SazbaDPH2</f>
        <v>0</v>
      </c>
      <c r="D33" s="26" t="s">
        <v>29</v>
      </c>
      <c r="E33" s="27"/>
      <c r="F33" s="163">
        <f>PRODUCT(F32,C33/100)</f>
        <v>0</v>
      </c>
      <c r="G33" s="164"/>
    </row>
    <row r="34" spans="1:11" ht="13.5" thickBot="1" x14ac:dyDescent="0.25">
      <c r="A34" s="25" t="s">
        <v>38</v>
      </c>
      <c r="B34" s="26"/>
      <c r="C34" s="43"/>
      <c r="D34" s="26"/>
      <c r="E34" s="27"/>
      <c r="F34" s="163">
        <v>0</v>
      </c>
      <c r="G34" s="164"/>
    </row>
    <row r="35" spans="1:11" s="28" customFormat="1" ht="19.5" customHeight="1" thickBot="1" x14ac:dyDescent="0.3">
      <c r="A35" s="100" t="s">
        <v>30</v>
      </c>
      <c r="B35" s="101"/>
      <c r="C35" s="102"/>
      <c r="D35" s="102"/>
      <c r="E35" s="103"/>
      <c r="F35" s="165">
        <f>SUM(F30:G34)</f>
        <v>0</v>
      </c>
      <c r="G35" s="166"/>
      <c r="J35" s="52"/>
      <c r="K35" s="52"/>
    </row>
    <row r="36" spans="1:11" ht="18" customHeight="1" x14ac:dyDescent="0.2">
      <c r="A36" s="29" t="s">
        <v>37</v>
      </c>
    </row>
    <row r="37" spans="1:11" x14ac:dyDescent="0.2">
      <c r="B37" s="161"/>
      <c r="C37" s="161"/>
      <c r="D37" s="161"/>
      <c r="E37" s="161"/>
      <c r="F37" s="161"/>
      <c r="G37" s="161"/>
      <c r="H37" t="s">
        <v>6</v>
      </c>
    </row>
    <row r="38" spans="1:11" ht="14.25" customHeight="1" x14ac:dyDescent="0.2">
      <c r="A38" s="29"/>
      <c r="B38" s="161"/>
      <c r="C38" s="161"/>
      <c r="D38" s="161"/>
      <c r="E38" s="161"/>
      <c r="F38" s="161"/>
      <c r="G38" s="161"/>
      <c r="H38" t="s">
        <v>6</v>
      </c>
    </row>
    <row r="39" spans="1:11" ht="12.75" customHeight="1" x14ac:dyDescent="0.2">
      <c r="A39" s="30"/>
      <c r="B39" s="161"/>
      <c r="C39" s="161"/>
      <c r="D39" s="161"/>
      <c r="E39" s="161"/>
      <c r="F39" s="161"/>
      <c r="G39" s="161"/>
      <c r="H39" t="s">
        <v>6</v>
      </c>
    </row>
    <row r="40" spans="1:11" x14ac:dyDescent="0.2">
      <c r="A40" s="30"/>
      <c r="B40" s="161"/>
      <c r="C40" s="161"/>
      <c r="D40" s="161"/>
      <c r="E40" s="161"/>
      <c r="F40" s="161"/>
      <c r="G40" s="161"/>
      <c r="H40" t="s">
        <v>6</v>
      </c>
    </row>
    <row r="41" spans="1:11" x14ac:dyDescent="0.2">
      <c r="A41" s="30"/>
      <c r="B41" s="161"/>
      <c r="C41" s="161"/>
      <c r="D41" s="161"/>
      <c r="E41" s="161"/>
      <c r="F41" s="161"/>
      <c r="G41" s="161"/>
      <c r="H41" t="s">
        <v>6</v>
      </c>
    </row>
    <row r="42" spans="1:11" x14ac:dyDescent="0.2">
      <c r="A42" s="30"/>
      <c r="B42" s="161"/>
      <c r="C42" s="161"/>
      <c r="D42" s="161"/>
      <c r="E42" s="161"/>
      <c r="F42" s="161"/>
      <c r="G42" s="161"/>
      <c r="H42" t="s">
        <v>6</v>
      </c>
    </row>
    <row r="43" spans="1:11" x14ac:dyDescent="0.2">
      <c r="A43" s="30"/>
      <c r="B43" s="161"/>
      <c r="C43" s="161"/>
      <c r="D43" s="161"/>
      <c r="E43" s="161"/>
      <c r="F43" s="161"/>
      <c r="G43" s="161"/>
      <c r="H43" t="s">
        <v>6</v>
      </c>
    </row>
    <row r="44" spans="1:11" x14ac:dyDescent="0.2">
      <c r="A44" s="30"/>
      <c r="B44" s="161"/>
      <c r="C44" s="161"/>
      <c r="D44" s="161"/>
      <c r="E44" s="161"/>
      <c r="F44" s="161"/>
      <c r="G44" s="161"/>
      <c r="H44" t="s">
        <v>6</v>
      </c>
    </row>
    <row r="45" spans="1:11" x14ac:dyDescent="0.2">
      <c r="A45" s="30"/>
      <c r="B45" s="161"/>
      <c r="C45" s="161"/>
      <c r="D45" s="161"/>
      <c r="E45" s="161"/>
      <c r="F45" s="161"/>
      <c r="G45" s="161"/>
      <c r="H45" t="s">
        <v>6</v>
      </c>
    </row>
    <row r="46" spans="1:11" ht="12.75" customHeight="1" x14ac:dyDescent="0.2">
      <c r="A46" s="30"/>
      <c r="B46" s="162"/>
      <c r="C46" s="162"/>
      <c r="D46" s="162"/>
      <c r="E46" s="162"/>
      <c r="F46" s="162"/>
      <c r="G46" s="162"/>
      <c r="H46" t="s">
        <v>6</v>
      </c>
    </row>
    <row r="47" spans="1:11" x14ac:dyDescent="0.2">
      <c r="B47" s="162"/>
      <c r="C47" s="162"/>
      <c r="D47" s="162"/>
      <c r="E47" s="162"/>
      <c r="F47" s="162"/>
      <c r="G47" s="162"/>
    </row>
    <row r="48" spans="1:11" x14ac:dyDescent="0.2">
      <c r="B48" s="162"/>
      <c r="C48" s="162"/>
      <c r="D48" s="162"/>
      <c r="E48" s="162"/>
      <c r="F48" s="162"/>
      <c r="G48" s="162"/>
    </row>
    <row r="49" spans="2:7" x14ac:dyDescent="0.2">
      <c r="B49" s="162"/>
      <c r="C49" s="162"/>
      <c r="D49" s="162"/>
      <c r="E49" s="162"/>
      <c r="F49" s="162"/>
      <c r="G49" s="162"/>
    </row>
    <row r="50" spans="2:7" x14ac:dyDescent="0.2">
      <c r="B50" s="162"/>
      <c r="C50" s="162"/>
      <c r="D50" s="162"/>
      <c r="E50" s="162"/>
      <c r="F50" s="162"/>
      <c r="G50" s="162"/>
    </row>
    <row r="51" spans="2:7" x14ac:dyDescent="0.2">
      <c r="B51" s="46"/>
      <c r="C51" s="46"/>
      <c r="D51" s="46"/>
      <c r="E51" s="46"/>
      <c r="F51" s="46"/>
      <c r="G51" s="46"/>
    </row>
    <row r="52" spans="2:7" x14ac:dyDescent="0.2">
      <c r="B52" s="46"/>
      <c r="C52" s="46"/>
      <c r="D52" s="46"/>
      <c r="E52" s="46"/>
      <c r="F52" s="46"/>
      <c r="G52" s="46"/>
    </row>
    <row r="53" spans="2:7" x14ac:dyDescent="0.2">
      <c r="B53" s="46"/>
      <c r="C53" s="46"/>
      <c r="D53" s="46"/>
      <c r="E53" s="46"/>
      <c r="F53" s="46"/>
      <c r="G53" s="46"/>
    </row>
    <row r="54" spans="2:7" x14ac:dyDescent="0.2">
      <c r="B54" s="46"/>
      <c r="C54" s="46"/>
      <c r="D54" s="46"/>
      <c r="E54" s="46"/>
      <c r="F54" s="46"/>
      <c r="G54" s="46"/>
    </row>
    <row r="55" spans="2:7" x14ac:dyDescent="0.2">
      <c r="B55" s="46"/>
      <c r="C55" s="46"/>
      <c r="D55" s="46"/>
      <c r="E55" s="46"/>
      <c r="F55" s="46"/>
      <c r="G55" s="46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64"/>
  <sheetViews>
    <sheetView workbookViewId="0">
      <selection activeCell="A5" sqref="A5"/>
    </sheetView>
  </sheetViews>
  <sheetFormatPr defaultRowHeight="11.25" x14ac:dyDescent="0.2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 x14ac:dyDescent="0.2">
      <c r="A1" s="167" t="s">
        <v>31</v>
      </c>
      <c r="B1" s="168"/>
      <c r="C1" s="53" t="str">
        <f>CONCATENATE(cislostavby," ",nazevstavby)</f>
        <v>RR130001_1 Zateplení ZŠ Zachar Kroměříž</v>
      </c>
      <c r="D1" s="54"/>
      <c r="E1" s="61"/>
      <c r="F1" s="62"/>
      <c r="G1" s="63" t="s">
        <v>32</v>
      </c>
      <c r="H1" s="64" t="str">
        <f>CisloRozpoctu</f>
        <v>RR01</v>
      </c>
      <c r="I1" s="65"/>
    </row>
    <row r="2" spans="1:10" ht="12" thickBot="1" x14ac:dyDescent="0.25">
      <c r="A2" s="169" t="s">
        <v>33</v>
      </c>
      <c r="B2" s="170"/>
      <c r="C2" s="56" t="str">
        <f>CONCATENATE(cisloobjektu," ",nazevobjektu)</f>
        <v>SO01 Částečná výměna výplní otvorů objektu SO01 Učebnový blok</v>
      </c>
      <c r="D2" s="57"/>
      <c r="E2" s="66"/>
      <c r="F2" s="67"/>
      <c r="G2" s="171" t="str">
        <f>NazevRozpoctu</f>
        <v>Částečná výměna výplní otvorů objektu SO01 učebnový blok</v>
      </c>
      <c r="H2" s="172"/>
      <c r="I2" s="173"/>
    </row>
    <row r="3" spans="1:10" ht="12" thickTop="1" x14ac:dyDescent="0.2">
      <c r="F3" s="69"/>
    </row>
    <row r="4" spans="1:10" ht="19.5" customHeight="1" x14ac:dyDescent="0.25">
      <c r="A4" s="71" t="s">
        <v>42</v>
      </c>
      <c r="B4" s="72"/>
      <c r="C4" s="72"/>
      <c r="D4" s="72"/>
      <c r="E4" s="73"/>
      <c r="F4" s="74"/>
      <c r="G4" s="74"/>
      <c r="H4" s="74"/>
      <c r="I4" s="74"/>
    </row>
    <row r="5" spans="1:10" ht="12" thickBot="1" x14ac:dyDescent="0.25">
      <c r="E5" s="70"/>
      <c r="F5" s="70"/>
      <c r="G5" s="70"/>
      <c r="H5" s="70"/>
      <c r="I5" s="70"/>
      <c r="J5" s="59"/>
    </row>
    <row r="6" spans="1:10" s="58" customFormat="1" x14ac:dyDescent="0.2">
      <c r="A6" s="204" t="s">
        <v>34</v>
      </c>
      <c r="B6" s="194"/>
      <c r="C6" s="195"/>
      <c r="D6" s="196"/>
      <c r="E6" s="197"/>
      <c r="F6" s="198" t="s">
        <v>65</v>
      </c>
      <c r="G6" s="198"/>
      <c r="H6" s="198"/>
      <c r="I6" s="199" t="s">
        <v>41</v>
      </c>
      <c r="J6" s="60"/>
    </row>
    <row r="7" spans="1:10" x14ac:dyDescent="0.2">
      <c r="A7" s="205" t="s">
        <v>66</v>
      </c>
      <c r="B7" s="200" t="s">
        <v>67</v>
      </c>
      <c r="C7" s="201"/>
      <c r="D7" s="201"/>
      <c r="E7" s="202"/>
      <c r="F7" s="203" t="s">
        <v>35</v>
      </c>
      <c r="G7" s="203"/>
      <c r="H7" s="203"/>
      <c r="I7" s="206"/>
      <c r="J7" s="59"/>
    </row>
    <row r="8" spans="1:10" x14ac:dyDescent="0.2">
      <c r="A8" s="205" t="s">
        <v>68</v>
      </c>
      <c r="B8" s="200" t="s">
        <v>69</v>
      </c>
      <c r="C8" s="201"/>
      <c r="D8" s="201"/>
      <c r="E8" s="202"/>
      <c r="F8" s="203" t="s">
        <v>35</v>
      </c>
      <c r="G8" s="203"/>
      <c r="H8" s="203"/>
      <c r="I8" s="206"/>
      <c r="J8" s="59"/>
    </row>
    <row r="9" spans="1:10" x14ac:dyDescent="0.2">
      <c r="A9" s="205" t="s">
        <v>70</v>
      </c>
      <c r="B9" s="200" t="s">
        <v>71</v>
      </c>
      <c r="C9" s="201"/>
      <c r="D9" s="201"/>
      <c r="E9" s="202"/>
      <c r="F9" s="203" t="s">
        <v>35</v>
      </c>
      <c r="G9" s="203"/>
      <c r="H9" s="203"/>
      <c r="I9" s="206"/>
      <c r="J9" s="59"/>
    </row>
    <row r="10" spans="1:10" x14ac:dyDescent="0.2">
      <c r="A10" s="205" t="s">
        <v>72</v>
      </c>
      <c r="B10" s="200" t="s">
        <v>73</v>
      </c>
      <c r="C10" s="201"/>
      <c r="D10" s="201"/>
      <c r="E10" s="202"/>
      <c r="F10" s="203" t="s">
        <v>35</v>
      </c>
      <c r="G10" s="203"/>
      <c r="H10" s="203"/>
      <c r="I10" s="206"/>
      <c r="J10" s="59"/>
    </row>
    <row r="11" spans="1:10" x14ac:dyDescent="0.2">
      <c r="A11" s="205" t="s">
        <v>74</v>
      </c>
      <c r="B11" s="200" t="s">
        <v>75</v>
      </c>
      <c r="C11" s="201"/>
      <c r="D11" s="201"/>
      <c r="E11" s="202"/>
      <c r="F11" s="203" t="s">
        <v>35</v>
      </c>
      <c r="G11" s="203"/>
      <c r="H11" s="203"/>
      <c r="I11" s="206"/>
      <c r="J11" s="59"/>
    </row>
    <row r="12" spans="1:10" x14ac:dyDescent="0.2">
      <c r="A12" s="205" t="s">
        <v>76</v>
      </c>
      <c r="B12" s="200" t="s">
        <v>77</v>
      </c>
      <c r="C12" s="201"/>
      <c r="D12" s="201"/>
      <c r="E12" s="202"/>
      <c r="F12" s="203" t="s">
        <v>35</v>
      </c>
      <c r="G12" s="203"/>
      <c r="H12" s="203"/>
      <c r="I12" s="206"/>
      <c r="J12" s="59"/>
    </row>
    <row r="13" spans="1:10" x14ac:dyDescent="0.2">
      <c r="A13" s="205" t="s">
        <v>78</v>
      </c>
      <c r="B13" s="200" t="s">
        <v>79</v>
      </c>
      <c r="C13" s="201"/>
      <c r="D13" s="201"/>
      <c r="E13" s="202"/>
      <c r="F13" s="203" t="s">
        <v>35</v>
      </c>
      <c r="G13" s="203"/>
      <c r="H13" s="203"/>
      <c r="I13" s="206"/>
      <c r="J13" s="59"/>
    </row>
    <row r="14" spans="1:10" x14ac:dyDescent="0.2">
      <c r="A14" s="205" t="s">
        <v>80</v>
      </c>
      <c r="B14" s="200" t="s">
        <v>81</v>
      </c>
      <c r="C14" s="201"/>
      <c r="D14" s="201"/>
      <c r="E14" s="202"/>
      <c r="F14" s="203" t="s">
        <v>35</v>
      </c>
      <c r="G14" s="203"/>
      <c r="H14" s="203"/>
      <c r="I14" s="206"/>
      <c r="J14" s="59"/>
    </row>
    <row r="15" spans="1:10" x14ac:dyDescent="0.2">
      <c r="A15" s="205" t="s">
        <v>82</v>
      </c>
      <c r="B15" s="200" t="s">
        <v>83</v>
      </c>
      <c r="C15" s="201"/>
      <c r="D15" s="201"/>
      <c r="E15" s="202"/>
      <c r="F15" s="203" t="s">
        <v>36</v>
      </c>
      <c r="G15" s="203"/>
      <c r="H15" s="203"/>
      <c r="I15" s="206"/>
      <c r="J15" s="59"/>
    </row>
    <row r="16" spans="1:10" x14ac:dyDescent="0.2">
      <c r="A16" s="205" t="s">
        <v>84</v>
      </c>
      <c r="B16" s="200" t="s">
        <v>85</v>
      </c>
      <c r="C16" s="201"/>
      <c r="D16" s="201"/>
      <c r="E16" s="202"/>
      <c r="F16" s="203" t="s">
        <v>36</v>
      </c>
      <c r="G16" s="203"/>
      <c r="H16" s="203"/>
      <c r="I16" s="206"/>
      <c r="J16" s="59"/>
    </row>
    <row r="17" spans="1:10" x14ac:dyDescent="0.2">
      <c r="A17" s="205" t="s">
        <v>86</v>
      </c>
      <c r="B17" s="200" t="s">
        <v>87</v>
      </c>
      <c r="C17" s="201"/>
      <c r="D17" s="201"/>
      <c r="E17" s="202"/>
      <c r="F17" s="203" t="s">
        <v>36</v>
      </c>
      <c r="G17" s="203"/>
      <c r="H17" s="203"/>
      <c r="I17" s="206"/>
      <c r="J17" s="59"/>
    </row>
    <row r="18" spans="1:10" x14ac:dyDescent="0.2">
      <c r="A18" s="205" t="s">
        <v>88</v>
      </c>
      <c r="B18" s="200" t="s">
        <v>89</v>
      </c>
      <c r="C18" s="201"/>
      <c r="D18" s="201"/>
      <c r="E18" s="202"/>
      <c r="F18" s="203" t="s">
        <v>90</v>
      </c>
      <c r="G18" s="203"/>
      <c r="H18" s="203"/>
      <c r="I18" s="206"/>
      <c r="J18" s="59"/>
    </row>
    <row r="19" spans="1:10" ht="12" thickBot="1" x14ac:dyDescent="0.25">
      <c r="A19" s="207"/>
      <c r="B19" s="208" t="s">
        <v>91</v>
      </c>
      <c r="C19" s="209"/>
      <c r="D19" s="209"/>
      <c r="E19" s="210"/>
      <c r="F19" s="211"/>
      <c r="G19" s="211"/>
      <c r="H19" s="211"/>
      <c r="I19" s="212">
        <f>SUM(I7:I18)</f>
        <v>0</v>
      </c>
      <c r="J19" s="59"/>
    </row>
    <row r="20" spans="1:10" x14ac:dyDescent="0.2">
      <c r="A20" s="193"/>
      <c r="E20" s="70"/>
      <c r="F20" s="70"/>
      <c r="G20" s="70"/>
      <c r="H20" s="70"/>
      <c r="I20" s="70"/>
      <c r="J20" s="59"/>
    </row>
    <row r="21" spans="1:10" x14ac:dyDescent="0.2">
      <c r="E21" s="70"/>
      <c r="F21" s="70"/>
      <c r="G21" s="70"/>
      <c r="H21" s="70"/>
      <c r="I21" s="70"/>
      <c r="J21" s="59"/>
    </row>
    <row r="22" spans="1:10" x14ac:dyDescent="0.2">
      <c r="E22" s="70"/>
      <c r="F22" s="70"/>
      <c r="G22" s="70"/>
      <c r="H22" s="70"/>
      <c r="I22" s="70"/>
      <c r="J22" s="59"/>
    </row>
    <row r="23" spans="1:10" x14ac:dyDescent="0.2">
      <c r="E23" s="70"/>
      <c r="F23" s="70"/>
      <c r="G23" s="70"/>
      <c r="H23" s="70"/>
      <c r="I23" s="70"/>
      <c r="J23" s="59"/>
    </row>
    <row r="24" spans="1:10" x14ac:dyDescent="0.2">
      <c r="E24" s="70"/>
      <c r="F24" s="70"/>
      <c r="G24" s="70"/>
      <c r="H24" s="70"/>
      <c r="I24" s="70"/>
      <c r="J24" s="59"/>
    </row>
    <row r="25" spans="1:10" x14ac:dyDescent="0.2">
      <c r="E25" s="70"/>
      <c r="F25" s="70"/>
      <c r="G25" s="70"/>
      <c r="H25" s="70"/>
      <c r="I25" s="70"/>
      <c r="J25" s="59"/>
    </row>
    <row r="26" spans="1:10" x14ac:dyDescent="0.2">
      <c r="E26" s="70"/>
      <c r="F26" s="70"/>
      <c r="G26" s="70"/>
      <c r="H26" s="70"/>
      <c r="I26" s="70"/>
      <c r="J26" s="59"/>
    </row>
    <row r="27" spans="1:10" x14ac:dyDescent="0.2">
      <c r="E27" s="70"/>
      <c r="F27" s="70"/>
      <c r="G27" s="70"/>
      <c r="H27" s="70"/>
      <c r="I27" s="70"/>
      <c r="J27" s="59"/>
    </row>
    <row r="28" spans="1:10" x14ac:dyDescent="0.2">
      <c r="E28" s="70"/>
      <c r="F28" s="70"/>
      <c r="G28" s="70"/>
      <c r="H28" s="70"/>
      <c r="I28" s="70"/>
      <c r="J28" s="59"/>
    </row>
    <row r="29" spans="1:10" x14ac:dyDescent="0.2">
      <c r="E29" s="70"/>
      <c r="F29" s="70"/>
      <c r="G29" s="70"/>
      <c r="H29" s="70"/>
      <c r="I29" s="70"/>
      <c r="J29" s="59"/>
    </row>
    <row r="30" spans="1:10" x14ac:dyDescent="0.2">
      <c r="E30" s="70"/>
      <c r="F30" s="70"/>
      <c r="G30" s="70"/>
      <c r="H30" s="70"/>
      <c r="I30" s="70"/>
      <c r="J30" s="59"/>
    </row>
    <row r="31" spans="1:10" x14ac:dyDescent="0.2">
      <c r="E31" s="70"/>
      <c r="F31" s="70"/>
      <c r="G31" s="70"/>
      <c r="H31" s="70"/>
      <c r="I31" s="70"/>
      <c r="J31" s="59"/>
    </row>
    <row r="32" spans="1:10" x14ac:dyDescent="0.2">
      <c r="E32" s="70"/>
      <c r="F32" s="70"/>
      <c r="G32" s="70"/>
      <c r="H32" s="70"/>
      <c r="I32" s="70"/>
      <c r="J32" s="59"/>
    </row>
    <row r="33" spans="5:10" x14ac:dyDescent="0.2">
      <c r="E33" s="70"/>
      <c r="F33" s="70"/>
      <c r="G33" s="70"/>
      <c r="H33" s="70"/>
      <c r="I33" s="70"/>
      <c r="J33" s="59"/>
    </row>
    <row r="34" spans="5:10" x14ac:dyDescent="0.2">
      <c r="E34" s="70"/>
      <c r="F34" s="70"/>
      <c r="G34" s="70"/>
      <c r="H34" s="70"/>
      <c r="I34" s="70"/>
      <c r="J34" s="59"/>
    </row>
    <row r="35" spans="5:10" x14ac:dyDescent="0.2">
      <c r="E35" s="70"/>
      <c r="F35" s="70"/>
      <c r="G35" s="70"/>
      <c r="H35" s="70"/>
      <c r="I35" s="70"/>
      <c r="J35" s="59"/>
    </row>
    <row r="36" spans="5:10" x14ac:dyDescent="0.2">
      <c r="E36" s="70"/>
      <c r="F36" s="70"/>
      <c r="G36" s="70"/>
      <c r="H36" s="70"/>
      <c r="I36" s="70"/>
      <c r="J36" s="59"/>
    </row>
    <row r="37" spans="5:10" x14ac:dyDescent="0.2">
      <c r="E37" s="70"/>
      <c r="F37" s="70"/>
      <c r="G37" s="70"/>
      <c r="H37" s="70"/>
      <c r="I37" s="70"/>
      <c r="J37" s="59"/>
    </row>
    <row r="38" spans="5:10" x14ac:dyDescent="0.2">
      <c r="E38" s="70"/>
      <c r="F38" s="70"/>
      <c r="G38" s="70"/>
      <c r="H38" s="70"/>
      <c r="I38" s="70"/>
      <c r="J38" s="59"/>
    </row>
    <row r="39" spans="5:10" x14ac:dyDescent="0.2">
      <c r="E39" s="70"/>
      <c r="F39" s="70"/>
      <c r="G39" s="70"/>
      <c r="H39" s="70"/>
      <c r="I39" s="70"/>
      <c r="J39" s="59"/>
    </row>
    <row r="40" spans="5:10" x14ac:dyDescent="0.2">
      <c r="E40" s="70"/>
      <c r="F40" s="70"/>
      <c r="G40" s="70"/>
      <c r="H40" s="70"/>
      <c r="I40" s="70"/>
      <c r="J40" s="59"/>
    </row>
    <row r="41" spans="5:10" x14ac:dyDescent="0.2">
      <c r="E41" s="70"/>
      <c r="F41" s="70"/>
      <c r="G41" s="70"/>
      <c r="H41" s="70"/>
      <c r="I41" s="70"/>
      <c r="J41" s="59"/>
    </row>
    <row r="42" spans="5:10" x14ac:dyDescent="0.2">
      <c r="E42" s="70"/>
      <c r="F42" s="70"/>
      <c r="G42" s="70"/>
      <c r="H42" s="70"/>
      <c r="I42" s="70"/>
      <c r="J42" s="59"/>
    </row>
    <row r="43" spans="5:10" x14ac:dyDescent="0.2">
      <c r="E43" s="70"/>
      <c r="F43" s="70"/>
      <c r="G43" s="70"/>
      <c r="H43" s="70"/>
      <c r="I43" s="70"/>
      <c r="J43" s="59"/>
    </row>
    <row r="44" spans="5:10" x14ac:dyDescent="0.2">
      <c r="E44" s="70"/>
      <c r="F44" s="70"/>
      <c r="G44" s="70"/>
      <c r="H44" s="70"/>
      <c r="I44" s="70"/>
      <c r="J44" s="59"/>
    </row>
    <row r="45" spans="5:10" x14ac:dyDescent="0.2">
      <c r="E45" s="70"/>
      <c r="F45" s="70"/>
      <c r="G45" s="70"/>
      <c r="H45" s="70"/>
      <c r="I45" s="70"/>
      <c r="J45" s="59"/>
    </row>
    <row r="46" spans="5:10" x14ac:dyDescent="0.2">
      <c r="E46" s="70"/>
      <c r="F46" s="70"/>
      <c r="G46" s="70"/>
      <c r="H46" s="70"/>
      <c r="I46" s="70"/>
      <c r="J46" s="59"/>
    </row>
    <row r="47" spans="5:10" x14ac:dyDescent="0.2">
      <c r="E47" s="70"/>
      <c r="F47" s="70"/>
      <c r="G47" s="70"/>
      <c r="H47" s="70"/>
      <c r="I47" s="70"/>
      <c r="J47" s="59"/>
    </row>
    <row r="48" spans="5:10" x14ac:dyDescent="0.2">
      <c r="E48" s="70"/>
      <c r="F48" s="70"/>
      <c r="G48" s="70"/>
      <c r="H48" s="70"/>
      <c r="I48" s="70"/>
      <c r="J48" s="59"/>
    </row>
    <row r="49" spans="5:10" x14ac:dyDescent="0.2">
      <c r="E49" s="70"/>
      <c r="F49" s="70"/>
      <c r="G49" s="70"/>
      <c r="H49" s="70"/>
      <c r="I49" s="70"/>
      <c r="J49" s="59"/>
    </row>
    <row r="50" spans="5:10" x14ac:dyDescent="0.2">
      <c r="E50" s="70"/>
      <c r="F50" s="70"/>
      <c r="G50" s="70"/>
      <c r="H50" s="70"/>
      <c r="I50" s="70"/>
      <c r="J50" s="59"/>
    </row>
    <row r="51" spans="5:10" x14ac:dyDescent="0.2">
      <c r="E51" s="70"/>
      <c r="F51" s="70"/>
      <c r="G51" s="70"/>
      <c r="H51" s="70"/>
      <c r="I51" s="70"/>
      <c r="J51" s="59"/>
    </row>
    <row r="52" spans="5:10" x14ac:dyDescent="0.2">
      <c r="E52" s="70"/>
      <c r="F52" s="70"/>
      <c r="G52" s="70"/>
      <c r="H52" s="70"/>
      <c r="I52" s="70"/>
      <c r="J52" s="59"/>
    </row>
    <row r="53" spans="5:10" x14ac:dyDescent="0.2">
      <c r="E53" s="70"/>
      <c r="F53" s="70"/>
      <c r="G53" s="70"/>
      <c r="H53" s="70"/>
      <c r="I53" s="70"/>
      <c r="J53" s="59"/>
    </row>
    <row r="54" spans="5:10" x14ac:dyDescent="0.2">
      <c r="E54" s="70"/>
      <c r="F54" s="70"/>
      <c r="G54" s="70"/>
      <c r="H54" s="70"/>
      <c r="I54" s="70"/>
      <c r="J54" s="59"/>
    </row>
    <row r="55" spans="5:10" x14ac:dyDescent="0.2">
      <c r="E55" s="70"/>
      <c r="F55" s="70"/>
      <c r="G55" s="70"/>
      <c r="H55" s="70"/>
      <c r="I55" s="70"/>
      <c r="J55" s="59"/>
    </row>
    <row r="56" spans="5:10" x14ac:dyDescent="0.2">
      <c r="E56" s="70"/>
      <c r="F56" s="70"/>
      <c r="G56" s="70"/>
      <c r="H56" s="70"/>
      <c r="I56" s="70"/>
      <c r="J56" s="59"/>
    </row>
    <row r="57" spans="5:10" x14ac:dyDescent="0.2">
      <c r="E57" s="70"/>
      <c r="F57" s="70"/>
      <c r="G57" s="70"/>
      <c r="H57" s="70"/>
      <c r="I57" s="70"/>
      <c r="J57" s="59"/>
    </row>
    <row r="58" spans="5:10" x14ac:dyDescent="0.2">
      <c r="E58" s="70"/>
      <c r="F58" s="70"/>
      <c r="G58" s="70"/>
      <c r="H58" s="70"/>
      <c r="I58" s="70"/>
      <c r="J58" s="59"/>
    </row>
    <row r="59" spans="5:10" x14ac:dyDescent="0.2">
      <c r="E59" s="70"/>
      <c r="F59" s="70"/>
      <c r="G59" s="70"/>
      <c r="H59" s="70"/>
      <c r="I59" s="70"/>
      <c r="J59" s="59"/>
    </row>
    <row r="60" spans="5:10" x14ac:dyDescent="0.2">
      <c r="E60" s="70"/>
      <c r="F60" s="70"/>
      <c r="G60" s="70"/>
      <c r="H60" s="70"/>
      <c r="I60" s="70"/>
      <c r="J60" s="59"/>
    </row>
    <row r="61" spans="5:10" x14ac:dyDescent="0.2">
      <c r="E61" s="70"/>
      <c r="F61" s="70"/>
      <c r="G61" s="70"/>
      <c r="H61" s="70"/>
      <c r="I61" s="70"/>
      <c r="J61" s="59"/>
    </row>
    <row r="62" spans="5:10" x14ac:dyDescent="0.2">
      <c r="E62" s="70"/>
      <c r="F62" s="70"/>
      <c r="G62" s="70"/>
      <c r="H62" s="70"/>
      <c r="I62" s="70"/>
      <c r="J62" s="59"/>
    </row>
    <row r="63" spans="5:10" x14ac:dyDescent="0.2">
      <c r="E63" s="70"/>
      <c r="F63" s="70"/>
      <c r="G63" s="70"/>
      <c r="H63" s="70"/>
      <c r="I63" s="70"/>
      <c r="J63" s="59"/>
    </row>
    <row r="64" spans="5:10" x14ac:dyDescent="0.2">
      <c r="E64" s="70"/>
      <c r="F64" s="70"/>
      <c r="G64" s="70"/>
      <c r="H64" s="70"/>
      <c r="I64" s="70"/>
      <c r="J64" s="59"/>
    </row>
    <row r="65" spans="5:10" x14ac:dyDescent="0.2">
      <c r="E65" s="70"/>
      <c r="F65" s="70"/>
      <c r="G65" s="70"/>
      <c r="H65" s="70"/>
      <c r="I65" s="70"/>
      <c r="J65" s="59"/>
    </row>
    <row r="66" spans="5:10" x14ac:dyDescent="0.2">
      <c r="E66" s="70"/>
      <c r="F66" s="70"/>
      <c r="G66" s="70"/>
      <c r="H66" s="70"/>
      <c r="I66" s="70"/>
      <c r="J66" s="59"/>
    </row>
    <row r="67" spans="5:10" x14ac:dyDescent="0.2">
      <c r="E67" s="70"/>
      <c r="F67" s="70"/>
      <c r="G67" s="70"/>
      <c r="H67" s="70"/>
      <c r="I67" s="70"/>
      <c r="J67" s="59"/>
    </row>
    <row r="68" spans="5:10" x14ac:dyDescent="0.2">
      <c r="E68" s="70"/>
      <c r="F68" s="70"/>
      <c r="G68" s="70"/>
      <c r="H68" s="70"/>
      <c r="I68" s="70"/>
      <c r="J68" s="59"/>
    </row>
    <row r="69" spans="5:10" x14ac:dyDescent="0.2">
      <c r="E69" s="70"/>
      <c r="F69" s="70"/>
      <c r="G69" s="70"/>
      <c r="H69" s="70"/>
      <c r="I69" s="70"/>
      <c r="J69" s="59"/>
    </row>
    <row r="70" spans="5:10" x14ac:dyDescent="0.2">
      <c r="E70" s="70"/>
      <c r="F70" s="70"/>
      <c r="G70" s="70"/>
      <c r="H70" s="70"/>
      <c r="I70" s="70"/>
      <c r="J70" s="59"/>
    </row>
    <row r="71" spans="5:10" x14ac:dyDescent="0.2">
      <c r="E71" s="70"/>
      <c r="F71" s="70"/>
      <c r="G71" s="70"/>
      <c r="H71" s="70"/>
      <c r="I71" s="70"/>
      <c r="J71" s="59"/>
    </row>
    <row r="72" spans="5:10" x14ac:dyDescent="0.2">
      <c r="E72" s="70"/>
      <c r="F72" s="70"/>
      <c r="G72" s="70"/>
      <c r="H72" s="70"/>
      <c r="I72" s="70"/>
      <c r="J72" s="59"/>
    </row>
    <row r="73" spans="5:10" x14ac:dyDescent="0.2">
      <c r="E73" s="70"/>
      <c r="F73" s="70"/>
      <c r="G73" s="70"/>
      <c r="H73" s="70"/>
      <c r="I73" s="70"/>
      <c r="J73" s="59"/>
    </row>
    <row r="74" spans="5:10" x14ac:dyDescent="0.2">
      <c r="E74" s="70"/>
      <c r="F74" s="70"/>
      <c r="G74" s="70"/>
      <c r="H74" s="70"/>
      <c r="I74" s="70"/>
      <c r="J74" s="59"/>
    </row>
    <row r="75" spans="5:10" x14ac:dyDescent="0.2">
      <c r="E75" s="70"/>
      <c r="F75" s="70"/>
      <c r="G75" s="70"/>
      <c r="H75" s="70"/>
      <c r="I75" s="70"/>
      <c r="J75" s="59"/>
    </row>
    <row r="76" spans="5:10" x14ac:dyDescent="0.2">
      <c r="E76" s="70"/>
      <c r="F76" s="70"/>
      <c r="G76" s="70"/>
      <c r="H76" s="70"/>
      <c r="I76" s="70"/>
      <c r="J76" s="59"/>
    </row>
    <row r="77" spans="5:10" x14ac:dyDescent="0.2">
      <c r="E77" s="70"/>
      <c r="F77" s="70"/>
      <c r="G77" s="70"/>
      <c r="H77" s="70"/>
      <c r="I77" s="70"/>
      <c r="J77" s="59"/>
    </row>
    <row r="78" spans="5:10" x14ac:dyDescent="0.2">
      <c r="E78" s="70"/>
      <c r="F78" s="70"/>
      <c r="G78" s="70"/>
      <c r="H78" s="70"/>
      <c r="I78" s="70"/>
      <c r="J78" s="59"/>
    </row>
    <row r="79" spans="5:10" x14ac:dyDescent="0.2">
      <c r="E79" s="70"/>
      <c r="F79" s="70"/>
      <c r="G79" s="70"/>
      <c r="H79" s="70"/>
      <c r="I79" s="70"/>
      <c r="J79" s="59"/>
    </row>
    <row r="80" spans="5:10" x14ac:dyDescent="0.2">
      <c r="E80" s="70"/>
      <c r="F80" s="70"/>
      <c r="G80" s="70"/>
      <c r="H80" s="70"/>
      <c r="I80" s="70"/>
      <c r="J80" s="59"/>
    </row>
    <row r="81" spans="5:10" x14ac:dyDescent="0.2">
      <c r="E81" s="70"/>
      <c r="F81" s="70"/>
      <c r="G81" s="70"/>
      <c r="H81" s="70"/>
      <c r="I81" s="70"/>
      <c r="J81" s="59"/>
    </row>
    <row r="82" spans="5:10" x14ac:dyDescent="0.2">
      <c r="E82" s="70"/>
      <c r="F82" s="70"/>
      <c r="G82" s="70"/>
      <c r="H82" s="70"/>
      <c r="I82" s="70"/>
      <c r="J82" s="59"/>
    </row>
    <row r="83" spans="5:10" x14ac:dyDescent="0.2">
      <c r="E83" s="70"/>
      <c r="F83" s="70"/>
      <c r="G83" s="70"/>
      <c r="H83" s="70"/>
      <c r="I83" s="70"/>
      <c r="J83" s="59"/>
    </row>
    <row r="84" spans="5:10" x14ac:dyDescent="0.2">
      <c r="E84" s="70"/>
      <c r="F84" s="70"/>
      <c r="G84" s="70"/>
      <c r="H84" s="70"/>
      <c r="I84" s="70"/>
      <c r="J84" s="59"/>
    </row>
    <row r="85" spans="5:10" x14ac:dyDescent="0.2">
      <c r="E85" s="70"/>
      <c r="F85" s="70"/>
      <c r="G85" s="70"/>
      <c r="H85" s="70"/>
      <c r="I85" s="70"/>
      <c r="J85" s="59"/>
    </row>
    <row r="86" spans="5:10" x14ac:dyDescent="0.2">
      <c r="E86" s="70"/>
      <c r="F86" s="70"/>
      <c r="G86" s="70"/>
      <c r="H86" s="70"/>
      <c r="I86" s="70"/>
      <c r="J86" s="59"/>
    </row>
    <row r="87" spans="5:10" x14ac:dyDescent="0.2">
      <c r="E87" s="70"/>
      <c r="F87" s="70"/>
      <c r="G87" s="70"/>
      <c r="H87" s="70"/>
      <c r="I87" s="70"/>
      <c r="J87" s="59"/>
    </row>
    <row r="88" spans="5:10" x14ac:dyDescent="0.2">
      <c r="E88" s="70"/>
      <c r="F88" s="70"/>
      <c r="G88" s="70"/>
      <c r="H88" s="70"/>
      <c r="I88" s="70"/>
      <c r="J88" s="59"/>
    </row>
    <row r="89" spans="5:10" x14ac:dyDescent="0.2">
      <c r="E89" s="70"/>
      <c r="F89" s="70"/>
      <c r="G89" s="70"/>
      <c r="H89" s="70"/>
      <c r="I89" s="70"/>
      <c r="J89" s="59"/>
    </row>
    <row r="90" spans="5:10" x14ac:dyDescent="0.2">
      <c r="E90" s="70"/>
      <c r="F90" s="70"/>
      <c r="G90" s="70"/>
      <c r="H90" s="70"/>
      <c r="I90" s="70"/>
      <c r="J90" s="59"/>
    </row>
    <row r="91" spans="5:10" x14ac:dyDescent="0.2">
      <c r="E91" s="70"/>
      <c r="F91" s="70"/>
      <c r="G91" s="70"/>
      <c r="H91" s="70"/>
      <c r="I91" s="70"/>
      <c r="J91" s="59"/>
    </row>
    <row r="92" spans="5:10" x14ac:dyDescent="0.2">
      <c r="E92" s="70"/>
      <c r="F92" s="70"/>
      <c r="G92" s="70"/>
      <c r="H92" s="70"/>
      <c r="I92" s="70"/>
      <c r="J92" s="59"/>
    </row>
    <row r="93" spans="5:10" x14ac:dyDescent="0.2">
      <c r="E93" s="70"/>
      <c r="F93" s="70"/>
      <c r="G93" s="70"/>
      <c r="H93" s="70"/>
      <c r="I93" s="70"/>
      <c r="J93" s="59"/>
    </row>
    <row r="94" spans="5:10" x14ac:dyDescent="0.2">
      <c r="E94" s="70"/>
      <c r="F94" s="70"/>
      <c r="G94" s="70"/>
      <c r="H94" s="70"/>
      <c r="I94" s="70"/>
      <c r="J94" s="59"/>
    </row>
    <row r="95" spans="5:10" x14ac:dyDescent="0.2">
      <c r="E95" s="70"/>
      <c r="F95" s="70"/>
      <c r="G95" s="70"/>
      <c r="H95" s="70"/>
      <c r="I95" s="70"/>
      <c r="J95" s="59"/>
    </row>
    <row r="96" spans="5:10" x14ac:dyDescent="0.2">
      <c r="E96" s="70"/>
      <c r="F96" s="70"/>
      <c r="G96" s="70"/>
      <c r="H96" s="70"/>
      <c r="I96" s="70"/>
      <c r="J96" s="59"/>
    </row>
    <row r="97" spans="5:10" x14ac:dyDescent="0.2">
      <c r="E97" s="70"/>
      <c r="F97" s="70"/>
      <c r="G97" s="70"/>
      <c r="H97" s="70"/>
      <c r="I97" s="70"/>
      <c r="J97" s="59"/>
    </row>
    <row r="98" spans="5:10" x14ac:dyDescent="0.2">
      <c r="E98" s="70"/>
      <c r="F98" s="70"/>
      <c r="G98" s="70"/>
      <c r="H98" s="70"/>
      <c r="I98" s="70"/>
      <c r="J98" s="59"/>
    </row>
    <row r="99" spans="5:10" x14ac:dyDescent="0.2">
      <c r="E99" s="70"/>
      <c r="F99" s="70"/>
      <c r="G99" s="70"/>
      <c r="H99" s="70"/>
      <c r="I99" s="70"/>
      <c r="J99" s="59"/>
    </row>
    <row r="100" spans="5:10" x14ac:dyDescent="0.2">
      <c r="E100" s="70"/>
      <c r="F100" s="70"/>
      <c r="G100" s="70"/>
      <c r="H100" s="70"/>
      <c r="I100" s="70"/>
      <c r="J100" s="59"/>
    </row>
    <row r="101" spans="5:10" x14ac:dyDescent="0.2">
      <c r="E101" s="70"/>
      <c r="F101" s="70"/>
      <c r="G101" s="70"/>
      <c r="H101" s="70"/>
      <c r="I101" s="70"/>
      <c r="J101" s="59"/>
    </row>
    <row r="102" spans="5:10" x14ac:dyDescent="0.2">
      <c r="E102" s="70"/>
      <c r="F102" s="70"/>
      <c r="G102" s="70"/>
      <c r="H102" s="70"/>
      <c r="I102" s="70"/>
      <c r="J102" s="59"/>
    </row>
    <row r="103" spans="5:10" x14ac:dyDescent="0.2">
      <c r="E103" s="70"/>
      <c r="F103" s="70"/>
      <c r="G103" s="70"/>
      <c r="H103" s="70"/>
      <c r="I103" s="70"/>
      <c r="J103" s="59"/>
    </row>
    <row r="104" spans="5:10" x14ac:dyDescent="0.2">
      <c r="E104" s="70"/>
      <c r="F104" s="70"/>
      <c r="G104" s="70"/>
      <c r="H104" s="70"/>
      <c r="I104" s="70"/>
      <c r="J104" s="59"/>
    </row>
    <row r="105" spans="5:10" x14ac:dyDescent="0.2">
      <c r="E105" s="70"/>
      <c r="F105" s="70"/>
      <c r="G105" s="70"/>
      <c r="H105" s="70"/>
      <c r="I105" s="70"/>
      <c r="J105" s="59"/>
    </row>
    <row r="106" spans="5:10" x14ac:dyDescent="0.2">
      <c r="E106" s="70"/>
      <c r="F106" s="70"/>
      <c r="G106" s="70"/>
      <c r="H106" s="70"/>
      <c r="I106" s="70"/>
      <c r="J106" s="59"/>
    </row>
    <row r="107" spans="5:10" x14ac:dyDescent="0.2">
      <c r="E107" s="70"/>
      <c r="F107" s="70"/>
      <c r="G107" s="70"/>
      <c r="H107" s="70"/>
      <c r="I107" s="70"/>
      <c r="J107" s="59"/>
    </row>
    <row r="108" spans="5:10" x14ac:dyDescent="0.2">
      <c r="E108" s="70"/>
      <c r="F108" s="70"/>
      <c r="G108" s="70"/>
      <c r="H108" s="70"/>
      <c r="I108" s="70"/>
      <c r="J108" s="59"/>
    </row>
    <row r="109" spans="5:10" x14ac:dyDescent="0.2">
      <c r="E109" s="70"/>
      <c r="F109" s="70"/>
      <c r="G109" s="70"/>
      <c r="H109" s="70"/>
      <c r="I109" s="70"/>
      <c r="J109" s="59"/>
    </row>
    <row r="110" spans="5:10" x14ac:dyDescent="0.2">
      <c r="E110" s="70"/>
      <c r="F110" s="70"/>
      <c r="G110" s="70"/>
      <c r="H110" s="70"/>
      <c r="I110" s="70"/>
      <c r="J110" s="59"/>
    </row>
    <row r="111" spans="5:10" x14ac:dyDescent="0.2">
      <c r="E111" s="70"/>
      <c r="F111" s="70"/>
      <c r="G111" s="70"/>
      <c r="H111" s="70"/>
      <c r="I111" s="70"/>
      <c r="J111" s="59"/>
    </row>
    <row r="112" spans="5:10" x14ac:dyDescent="0.2">
      <c r="E112" s="70"/>
      <c r="F112" s="70"/>
      <c r="G112" s="70"/>
      <c r="H112" s="70"/>
      <c r="I112" s="70"/>
      <c r="J112" s="59"/>
    </row>
    <row r="113" spans="5:10" x14ac:dyDescent="0.2">
      <c r="E113" s="70"/>
      <c r="F113" s="70"/>
      <c r="G113" s="70"/>
      <c r="H113" s="70"/>
      <c r="I113" s="70"/>
      <c r="J113" s="59"/>
    </row>
    <row r="114" spans="5:10" x14ac:dyDescent="0.2">
      <c r="E114" s="70"/>
      <c r="F114" s="70"/>
      <c r="G114" s="70"/>
      <c r="H114" s="70"/>
      <c r="I114" s="70"/>
      <c r="J114" s="59"/>
    </row>
    <row r="115" spans="5:10" x14ac:dyDescent="0.2">
      <c r="E115" s="70"/>
      <c r="F115" s="70"/>
      <c r="G115" s="70"/>
      <c r="H115" s="70"/>
      <c r="I115" s="70"/>
      <c r="J115" s="59"/>
    </row>
    <row r="116" spans="5:10" x14ac:dyDescent="0.2">
      <c r="E116" s="70"/>
      <c r="F116" s="70"/>
      <c r="G116" s="70"/>
      <c r="H116" s="70"/>
      <c r="I116" s="70"/>
      <c r="J116" s="59"/>
    </row>
    <row r="117" spans="5:10" x14ac:dyDescent="0.2">
      <c r="E117" s="70"/>
      <c r="F117" s="70"/>
      <c r="G117" s="70"/>
      <c r="H117" s="70"/>
      <c r="I117" s="70"/>
      <c r="J117" s="59"/>
    </row>
    <row r="118" spans="5:10" x14ac:dyDescent="0.2">
      <c r="E118" s="70"/>
      <c r="F118" s="70"/>
      <c r="G118" s="70"/>
      <c r="H118" s="70"/>
      <c r="I118" s="70"/>
      <c r="J118" s="59"/>
    </row>
    <row r="119" spans="5:10" x14ac:dyDescent="0.2">
      <c r="E119" s="70"/>
      <c r="F119" s="70"/>
      <c r="G119" s="70"/>
      <c r="H119" s="70"/>
      <c r="I119" s="70"/>
      <c r="J119" s="59"/>
    </row>
    <row r="120" spans="5:10" x14ac:dyDescent="0.2">
      <c r="E120" s="70"/>
      <c r="F120" s="70"/>
      <c r="G120" s="70"/>
      <c r="H120" s="70"/>
      <c r="I120" s="70"/>
      <c r="J120" s="59"/>
    </row>
    <row r="121" spans="5:10" x14ac:dyDescent="0.2">
      <c r="E121" s="70"/>
      <c r="F121" s="70"/>
      <c r="G121" s="70"/>
      <c r="H121" s="70"/>
      <c r="I121" s="70"/>
      <c r="J121" s="59"/>
    </row>
    <row r="122" spans="5:10" x14ac:dyDescent="0.2">
      <c r="E122" s="70"/>
      <c r="F122" s="70"/>
      <c r="G122" s="70"/>
      <c r="H122" s="70"/>
      <c r="I122" s="70"/>
      <c r="J122" s="59"/>
    </row>
    <row r="123" spans="5:10" x14ac:dyDescent="0.2">
      <c r="E123" s="70"/>
      <c r="F123" s="70"/>
      <c r="G123" s="70"/>
      <c r="H123" s="70"/>
      <c r="I123" s="70"/>
      <c r="J123" s="59"/>
    </row>
    <row r="124" spans="5:10" x14ac:dyDescent="0.2">
      <c r="E124" s="70"/>
      <c r="F124" s="70"/>
      <c r="G124" s="70"/>
      <c r="H124" s="70"/>
      <c r="I124" s="70"/>
      <c r="J124" s="59"/>
    </row>
    <row r="125" spans="5:10" x14ac:dyDescent="0.2">
      <c r="E125" s="70"/>
      <c r="F125" s="70"/>
      <c r="G125" s="70"/>
      <c r="H125" s="70"/>
      <c r="I125" s="70"/>
      <c r="J125" s="59"/>
    </row>
    <row r="126" spans="5:10" x14ac:dyDescent="0.2">
      <c r="E126" s="70"/>
      <c r="F126" s="70"/>
      <c r="G126" s="70"/>
      <c r="H126" s="70"/>
      <c r="I126" s="70"/>
      <c r="J126" s="59"/>
    </row>
    <row r="127" spans="5:10" x14ac:dyDescent="0.2">
      <c r="E127" s="70"/>
      <c r="F127" s="70"/>
      <c r="G127" s="70"/>
      <c r="H127" s="70"/>
      <c r="I127" s="70"/>
      <c r="J127" s="59"/>
    </row>
    <row r="128" spans="5:10" x14ac:dyDescent="0.2">
      <c r="E128" s="70"/>
      <c r="F128" s="70"/>
      <c r="G128" s="70"/>
      <c r="H128" s="70"/>
      <c r="I128" s="70"/>
      <c r="J128" s="59"/>
    </row>
    <row r="129" spans="5:10" x14ac:dyDescent="0.2">
      <c r="E129" s="70"/>
      <c r="F129" s="70"/>
      <c r="G129" s="70"/>
      <c r="H129" s="70"/>
      <c r="I129" s="70"/>
      <c r="J129" s="59"/>
    </row>
    <row r="130" spans="5:10" x14ac:dyDescent="0.2">
      <c r="E130" s="70"/>
      <c r="F130" s="70"/>
      <c r="G130" s="70"/>
      <c r="H130" s="70"/>
      <c r="I130" s="70"/>
      <c r="J130" s="59"/>
    </row>
    <row r="131" spans="5:10" x14ac:dyDescent="0.2">
      <c r="E131" s="70"/>
      <c r="F131" s="70"/>
      <c r="G131" s="70"/>
      <c r="H131" s="70"/>
      <c r="I131" s="70"/>
      <c r="J131" s="59"/>
    </row>
    <row r="132" spans="5:10" x14ac:dyDescent="0.2">
      <c r="E132" s="70"/>
      <c r="F132" s="70"/>
      <c r="G132" s="70"/>
      <c r="H132" s="70"/>
      <c r="I132" s="70"/>
      <c r="J132" s="59"/>
    </row>
    <row r="133" spans="5:10" x14ac:dyDescent="0.2">
      <c r="E133" s="70"/>
      <c r="F133" s="70"/>
      <c r="G133" s="70"/>
      <c r="H133" s="70"/>
      <c r="I133" s="70"/>
      <c r="J133" s="59"/>
    </row>
    <row r="134" spans="5:10" x14ac:dyDescent="0.2">
      <c r="E134" s="70"/>
      <c r="F134" s="70"/>
      <c r="G134" s="70"/>
      <c r="H134" s="70"/>
      <c r="I134" s="70"/>
      <c r="J134" s="59"/>
    </row>
    <row r="135" spans="5:10" x14ac:dyDescent="0.2">
      <c r="E135" s="70"/>
      <c r="F135" s="70"/>
      <c r="G135" s="70"/>
      <c r="H135" s="70"/>
      <c r="I135" s="70"/>
      <c r="J135" s="59"/>
    </row>
    <row r="136" spans="5:10" x14ac:dyDescent="0.2">
      <c r="E136" s="70"/>
      <c r="F136" s="70"/>
      <c r="G136" s="70"/>
      <c r="H136" s="70"/>
      <c r="I136" s="70"/>
      <c r="J136" s="59"/>
    </row>
    <row r="137" spans="5:10" x14ac:dyDescent="0.2">
      <c r="E137" s="70"/>
      <c r="F137" s="70"/>
      <c r="G137" s="70"/>
      <c r="H137" s="70"/>
      <c r="I137" s="70"/>
      <c r="J137" s="59"/>
    </row>
    <row r="138" spans="5:10" x14ac:dyDescent="0.2">
      <c r="E138" s="70"/>
      <c r="F138" s="70"/>
      <c r="G138" s="70"/>
      <c r="H138" s="70"/>
      <c r="I138" s="70"/>
      <c r="J138" s="59"/>
    </row>
    <row r="139" spans="5:10" x14ac:dyDescent="0.2">
      <c r="E139" s="70"/>
      <c r="F139" s="70"/>
      <c r="G139" s="70"/>
      <c r="H139" s="70"/>
      <c r="I139" s="70"/>
      <c r="J139" s="59"/>
    </row>
    <row r="140" spans="5:10" x14ac:dyDescent="0.2">
      <c r="E140" s="70"/>
      <c r="F140" s="70"/>
      <c r="G140" s="70"/>
      <c r="H140" s="70"/>
      <c r="I140" s="70"/>
      <c r="J140" s="59"/>
    </row>
    <row r="141" spans="5:10" x14ac:dyDescent="0.2">
      <c r="E141" s="70"/>
      <c r="F141" s="70"/>
      <c r="G141" s="70"/>
      <c r="H141" s="70"/>
      <c r="I141" s="70"/>
      <c r="J141" s="59"/>
    </row>
    <row r="142" spans="5:10" x14ac:dyDescent="0.2">
      <c r="E142" s="70"/>
      <c r="F142" s="70"/>
      <c r="G142" s="70"/>
      <c r="H142" s="70"/>
      <c r="I142" s="70"/>
      <c r="J142" s="59"/>
    </row>
    <row r="143" spans="5:10" x14ac:dyDescent="0.2">
      <c r="E143" s="70"/>
      <c r="F143" s="70"/>
      <c r="G143" s="70"/>
      <c r="H143" s="70"/>
      <c r="I143" s="70"/>
      <c r="J143" s="59"/>
    </row>
    <row r="144" spans="5:10" x14ac:dyDescent="0.2">
      <c r="E144" s="70"/>
      <c r="F144" s="70"/>
      <c r="G144" s="70"/>
      <c r="H144" s="70"/>
      <c r="I144" s="70"/>
      <c r="J144" s="59"/>
    </row>
    <row r="145" spans="5:10" x14ac:dyDescent="0.2">
      <c r="E145" s="70"/>
      <c r="F145" s="70"/>
      <c r="G145" s="70"/>
      <c r="H145" s="70"/>
      <c r="I145" s="70"/>
      <c r="J145" s="59"/>
    </row>
    <row r="146" spans="5:10" x14ac:dyDescent="0.2">
      <c r="E146" s="70"/>
      <c r="F146" s="70"/>
      <c r="G146" s="70"/>
      <c r="H146" s="70"/>
      <c r="I146" s="70"/>
      <c r="J146" s="59"/>
    </row>
    <row r="147" spans="5:10" x14ac:dyDescent="0.2">
      <c r="E147" s="70"/>
      <c r="F147" s="70"/>
      <c r="G147" s="70"/>
      <c r="H147" s="70"/>
      <c r="I147" s="70"/>
      <c r="J147" s="59"/>
    </row>
    <row r="148" spans="5:10" x14ac:dyDescent="0.2">
      <c r="E148" s="70"/>
      <c r="F148" s="70"/>
      <c r="G148" s="70"/>
      <c r="H148" s="70"/>
      <c r="I148" s="70"/>
      <c r="J148" s="59"/>
    </row>
    <row r="149" spans="5:10" x14ac:dyDescent="0.2">
      <c r="E149" s="70"/>
      <c r="F149" s="70"/>
      <c r="G149" s="70"/>
      <c r="H149" s="70"/>
      <c r="I149" s="70"/>
      <c r="J149" s="59"/>
    </row>
    <row r="150" spans="5:10" x14ac:dyDescent="0.2">
      <c r="E150" s="70"/>
      <c r="F150" s="70"/>
      <c r="G150" s="70"/>
      <c r="H150" s="70"/>
      <c r="I150" s="70"/>
      <c r="J150" s="59"/>
    </row>
    <row r="151" spans="5:10" x14ac:dyDescent="0.2">
      <c r="E151" s="70"/>
      <c r="F151" s="70"/>
      <c r="G151" s="70"/>
      <c r="H151" s="70"/>
      <c r="I151" s="70"/>
      <c r="J151" s="59"/>
    </row>
    <row r="152" spans="5:10" x14ac:dyDescent="0.2">
      <c r="E152" s="70"/>
      <c r="F152" s="70"/>
      <c r="G152" s="70"/>
      <c r="H152" s="70"/>
      <c r="I152" s="70"/>
      <c r="J152" s="59"/>
    </row>
    <row r="153" spans="5:10" x14ac:dyDescent="0.2">
      <c r="E153" s="70"/>
      <c r="F153" s="70"/>
      <c r="G153" s="70"/>
      <c r="H153" s="70"/>
      <c r="I153" s="70"/>
      <c r="J153" s="59"/>
    </row>
    <row r="154" spans="5:10" x14ac:dyDescent="0.2">
      <c r="E154" s="70"/>
      <c r="F154" s="70"/>
      <c r="G154" s="70"/>
      <c r="H154" s="70"/>
      <c r="I154" s="70"/>
      <c r="J154" s="59"/>
    </row>
    <row r="155" spans="5:10" x14ac:dyDescent="0.2">
      <c r="E155" s="70"/>
      <c r="F155" s="70"/>
      <c r="G155" s="70"/>
      <c r="H155" s="70"/>
      <c r="I155" s="70"/>
      <c r="J155" s="59"/>
    </row>
    <row r="156" spans="5:10" x14ac:dyDescent="0.2">
      <c r="E156" s="70"/>
      <c r="F156" s="70"/>
      <c r="G156" s="70"/>
      <c r="H156" s="70"/>
      <c r="I156" s="70"/>
      <c r="J156" s="59"/>
    </row>
    <row r="157" spans="5:10" x14ac:dyDescent="0.2">
      <c r="E157" s="70"/>
      <c r="F157" s="70"/>
      <c r="G157" s="70"/>
      <c r="H157" s="70"/>
      <c r="I157" s="70"/>
      <c r="J157" s="59"/>
    </row>
    <row r="158" spans="5:10" x14ac:dyDescent="0.2">
      <c r="E158" s="70"/>
      <c r="F158" s="70"/>
      <c r="G158" s="70"/>
      <c r="H158" s="70"/>
      <c r="I158" s="70"/>
      <c r="J158" s="59"/>
    </row>
    <row r="159" spans="5:10" x14ac:dyDescent="0.2">
      <c r="E159" s="70"/>
      <c r="F159" s="70"/>
      <c r="G159" s="70"/>
      <c r="H159" s="70"/>
      <c r="I159" s="70"/>
      <c r="J159" s="59"/>
    </row>
    <row r="160" spans="5:10" x14ac:dyDescent="0.2">
      <c r="E160" s="70"/>
      <c r="F160" s="70"/>
      <c r="G160" s="70"/>
      <c r="H160" s="70"/>
      <c r="I160" s="70"/>
      <c r="J160" s="59"/>
    </row>
    <row r="161" spans="5:10" x14ac:dyDescent="0.2">
      <c r="E161" s="70"/>
      <c r="F161" s="70"/>
      <c r="G161" s="70"/>
      <c r="H161" s="70"/>
      <c r="I161" s="70"/>
      <c r="J161" s="59"/>
    </row>
    <row r="162" spans="5:10" x14ac:dyDescent="0.2">
      <c r="E162" s="70"/>
      <c r="F162" s="70"/>
      <c r="G162" s="70"/>
      <c r="H162" s="70"/>
      <c r="I162" s="70"/>
      <c r="J162" s="59"/>
    </row>
    <row r="163" spans="5:10" x14ac:dyDescent="0.2">
      <c r="E163" s="70"/>
      <c r="F163" s="70"/>
      <c r="G163" s="70"/>
      <c r="H163" s="70"/>
      <c r="I163" s="70"/>
      <c r="J163" s="59"/>
    </row>
    <row r="164" spans="5:10" x14ac:dyDescent="0.2">
      <c r="E164" s="70"/>
      <c r="F164" s="70"/>
      <c r="G164" s="70"/>
      <c r="H164" s="70"/>
      <c r="I164" s="70"/>
      <c r="J164" s="59"/>
    </row>
    <row r="165" spans="5:10" x14ac:dyDescent="0.2">
      <c r="E165" s="70"/>
      <c r="F165" s="70"/>
      <c r="G165" s="70"/>
      <c r="H165" s="70"/>
      <c r="I165" s="70"/>
      <c r="J165" s="59"/>
    </row>
    <row r="166" spans="5:10" x14ac:dyDescent="0.2">
      <c r="E166" s="70"/>
      <c r="F166" s="70"/>
      <c r="G166" s="70"/>
      <c r="H166" s="70"/>
      <c r="I166" s="70"/>
      <c r="J166" s="59"/>
    </row>
    <row r="167" spans="5:10" x14ac:dyDescent="0.2">
      <c r="E167" s="70"/>
      <c r="F167" s="70"/>
      <c r="G167" s="70"/>
      <c r="H167" s="70"/>
      <c r="I167" s="70"/>
      <c r="J167" s="59"/>
    </row>
    <row r="168" spans="5:10" x14ac:dyDescent="0.2">
      <c r="E168" s="70"/>
      <c r="F168" s="70"/>
      <c r="G168" s="70"/>
      <c r="H168" s="70"/>
      <c r="I168" s="70"/>
      <c r="J168" s="59"/>
    </row>
    <row r="169" spans="5:10" x14ac:dyDescent="0.2">
      <c r="E169" s="70"/>
      <c r="F169" s="70"/>
      <c r="G169" s="70"/>
      <c r="H169" s="70"/>
      <c r="I169" s="70"/>
      <c r="J169" s="59"/>
    </row>
    <row r="170" spans="5:10" x14ac:dyDescent="0.2">
      <c r="E170" s="70"/>
      <c r="F170" s="70"/>
      <c r="G170" s="70"/>
      <c r="H170" s="70"/>
      <c r="I170" s="70"/>
      <c r="J170" s="59"/>
    </row>
    <row r="171" spans="5:10" x14ac:dyDescent="0.2">
      <c r="E171" s="70"/>
      <c r="F171" s="70"/>
      <c r="G171" s="70"/>
      <c r="H171" s="70"/>
      <c r="I171" s="70"/>
      <c r="J171" s="59"/>
    </row>
    <row r="172" spans="5:10" x14ac:dyDescent="0.2">
      <c r="E172" s="70"/>
      <c r="F172" s="70"/>
      <c r="G172" s="70"/>
      <c r="H172" s="70"/>
      <c r="I172" s="70"/>
      <c r="J172" s="59"/>
    </row>
    <row r="173" spans="5:10" x14ac:dyDescent="0.2">
      <c r="E173" s="70"/>
      <c r="F173" s="70"/>
      <c r="G173" s="70"/>
      <c r="H173" s="70"/>
      <c r="I173" s="70"/>
      <c r="J173" s="59"/>
    </row>
    <row r="174" spans="5:10" x14ac:dyDescent="0.2">
      <c r="E174" s="70"/>
      <c r="F174" s="70"/>
      <c r="G174" s="70"/>
      <c r="H174" s="70"/>
      <c r="I174" s="70"/>
      <c r="J174" s="59"/>
    </row>
    <row r="175" spans="5:10" x14ac:dyDescent="0.2">
      <c r="E175" s="70"/>
      <c r="F175" s="70"/>
      <c r="G175" s="70"/>
      <c r="H175" s="70"/>
      <c r="I175" s="70"/>
      <c r="J175" s="59"/>
    </row>
    <row r="176" spans="5:10" x14ac:dyDescent="0.2">
      <c r="E176" s="70"/>
      <c r="F176" s="70"/>
      <c r="G176" s="70"/>
      <c r="H176" s="70"/>
      <c r="I176" s="70"/>
      <c r="J176" s="59"/>
    </row>
    <row r="177" spans="5:10" x14ac:dyDescent="0.2">
      <c r="E177" s="70"/>
      <c r="F177" s="70"/>
      <c r="G177" s="70"/>
      <c r="H177" s="70"/>
      <c r="I177" s="70"/>
      <c r="J177" s="59"/>
    </row>
    <row r="178" spans="5:10" x14ac:dyDescent="0.2">
      <c r="E178" s="70"/>
      <c r="F178" s="70"/>
      <c r="G178" s="70"/>
      <c r="H178" s="70"/>
      <c r="I178" s="70"/>
      <c r="J178" s="59"/>
    </row>
    <row r="179" spans="5:10" x14ac:dyDescent="0.2">
      <c r="E179" s="70"/>
      <c r="F179" s="70"/>
      <c r="G179" s="70"/>
      <c r="H179" s="70"/>
      <c r="I179" s="70"/>
      <c r="J179" s="59"/>
    </row>
    <row r="180" spans="5:10" x14ac:dyDescent="0.2">
      <c r="E180" s="70"/>
      <c r="F180" s="70"/>
      <c r="G180" s="70"/>
      <c r="H180" s="70"/>
      <c r="I180" s="70"/>
      <c r="J180" s="59"/>
    </row>
    <row r="181" spans="5:10" x14ac:dyDescent="0.2">
      <c r="E181" s="70"/>
      <c r="F181" s="70"/>
      <c r="G181" s="70"/>
      <c r="H181" s="70"/>
      <c r="I181" s="70"/>
      <c r="J181" s="59"/>
    </row>
    <row r="182" spans="5:10" x14ac:dyDescent="0.2">
      <c r="E182" s="70"/>
      <c r="F182" s="70"/>
      <c r="G182" s="70"/>
      <c r="H182" s="70"/>
      <c r="I182" s="70"/>
      <c r="J182" s="59"/>
    </row>
    <row r="183" spans="5:10" x14ac:dyDescent="0.2">
      <c r="E183" s="70"/>
      <c r="F183" s="70"/>
      <c r="G183" s="70"/>
      <c r="H183" s="70"/>
      <c r="I183" s="70"/>
      <c r="J183" s="59"/>
    </row>
    <row r="184" spans="5:10" x14ac:dyDescent="0.2">
      <c r="E184" s="70"/>
      <c r="F184" s="70"/>
      <c r="G184" s="70"/>
      <c r="H184" s="70"/>
      <c r="I184" s="70"/>
      <c r="J184" s="59"/>
    </row>
    <row r="185" spans="5:10" x14ac:dyDescent="0.2">
      <c r="E185" s="70"/>
      <c r="F185" s="70"/>
      <c r="G185" s="70"/>
      <c r="H185" s="70"/>
      <c r="I185" s="70"/>
      <c r="J185" s="59"/>
    </row>
    <row r="186" spans="5:10" x14ac:dyDescent="0.2">
      <c r="E186" s="70"/>
      <c r="F186" s="70"/>
      <c r="G186" s="70"/>
      <c r="H186" s="70"/>
      <c r="I186" s="70"/>
      <c r="J186" s="59"/>
    </row>
    <row r="187" spans="5:10" x14ac:dyDescent="0.2">
      <c r="E187" s="70"/>
      <c r="F187" s="70"/>
      <c r="G187" s="70"/>
      <c r="H187" s="70"/>
      <c r="I187" s="70"/>
      <c r="J187" s="59"/>
    </row>
    <row r="188" spans="5:10" x14ac:dyDescent="0.2">
      <c r="E188" s="70"/>
      <c r="F188" s="70"/>
      <c r="G188" s="70"/>
      <c r="H188" s="70"/>
      <c r="I188" s="70"/>
      <c r="J188" s="59"/>
    </row>
    <row r="189" spans="5:10" x14ac:dyDescent="0.2">
      <c r="E189" s="70"/>
      <c r="F189" s="70"/>
      <c r="G189" s="70"/>
      <c r="H189" s="70"/>
      <c r="I189" s="70"/>
      <c r="J189" s="59"/>
    </row>
    <row r="190" spans="5:10" x14ac:dyDescent="0.2">
      <c r="E190" s="70"/>
      <c r="F190" s="70"/>
      <c r="G190" s="70"/>
      <c r="H190" s="70"/>
      <c r="I190" s="70"/>
      <c r="J190" s="59"/>
    </row>
    <row r="191" spans="5:10" x14ac:dyDescent="0.2">
      <c r="E191" s="70"/>
      <c r="F191" s="70"/>
      <c r="G191" s="70"/>
      <c r="H191" s="70"/>
      <c r="I191" s="70"/>
      <c r="J191" s="59"/>
    </row>
    <row r="192" spans="5:10" x14ac:dyDescent="0.2">
      <c r="E192" s="70"/>
      <c r="F192" s="70"/>
      <c r="G192" s="70"/>
      <c r="H192" s="70"/>
      <c r="I192" s="70"/>
      <c r="J192" s="59"/>
    </row>
    <row r="193" spans="5:10" x14ac:dyDescent="0.2">
      <c r="E193" s="70"/>
      <c r="F193" s="70"/>
      <c r="G193" s="70"/>
      <c r="H193" s="70"/>
      <c r="I193" s="70"/>
      <c r="J193" s="59"/>
    </row>
    <row r="194" spans="5:10" x14ac:dyDescent="0.2">
      <c r="E194" s="70"/>
      <c r="F194" s="70"/>
      <c r="G194" s="70"/>
      <c r="H194" s="70"/>
      <c r="I194" s="70"/>
      <c r="J194" s="59"/>
    </row>
    <row r="195" spans="5:10" x14ac:dyDescent="0.2">
      <c r="E195" s="70"/>
      <c r="F195" s="70"/>
      <c r="G195" s="70"/>
      <c r="H195" s="70"/>
      <c r="I195" s="70"/>
      <c r="J195" s="59"/>
    </row>
    <row r="196" spans="5:10" x14ac:dyDescent="0.2">
      <c r="E196" s="70"/>
      <c r="F196" s="70"/>
      <c r="G196" s="70"/>
      <c r="H196" s="70"/>
      <c r="I196" s="70"/>
      <c r="J196" s="59"/>
    </row>
    <row r="197" spans="5:10" x14ac:dyDescent="0.2">
      <c r="E197" s="70"/>
      <c r="F197" s="70"/>
      <c r="G197" s="70"/>
      <c r="H197" s="70"/>
      <c r="I197" s="70"/>
      <c r="J197" s="59"/>
    </row>
    <row r="198" spans="5:10" x14ac:dyDescent="0.2">
      <c r="E198" s="70"/>
      <c r="F198" s="70"/>
      <c r="G198" s="70"/>
      <c r="H198" s="70"/>
      <c r="I198" s="70"/>
      <c r="J198" s="59"/>
    </row>
    <row r="199" spans="5:10" x14ac:dyDescent="0.2">
      <c r="E199" s="70"/>
      <c r="F199" s="70"/>
      <c r="G199" s="70"/>
      <c r="H199" s="70"/>
      <c r="I199" s="70"/>
      <c r="J199" s="59"/>
    </row>
    <row r="200" spans="5:10" x14ac:dyDescent="0.2">
      <c r="E200" s="70"/>
      <c r="F200" s="70"/>
      <c r="G200" s="70"/>
      <c r="H200" s="70"/>
      <c r="I200" s="70"/>
      <c r="J200" s="59"/>
    </row>
    <row r="201" spans="5:10" x14ac:dyDescent="0.2">
      <c r="E201" s="70"/>
      <c r="F201" s="70"/>
      <c r="G201" s="70"/>
      <c r="H201" s="70"/>
      <c r="I201" s="70"/>
      <c r="J201" s="59"/>
    </row>
    <row r="202" spans="5:10" x14ac:dyDescent="0.2">
      <c r="E202" s="70"/>
      <c r="F202" s="70"/>
      <c r="G202" s="70"/>
      <c r="H202" s="70"/>
      <c r="I202" s="70"/>
      <c r="J202" s="59"/>
    </row>
    <row r="203" spans="5:10" x14ac:dyDescent="0.2">
      <c r="E203" s="70"/>
      <c r="F203" s="70"/>
      <c r="G203" s="70"/>
      <c r="H203" s="70"/>
      <c r="I203" s="70"/>
      <c r="J203" s="59"/>
    </row>
    <row r="204" spans="5:10" x14ac:dyDescent="0.2">
      <c r="E204" s="70"/>
      <c r="F204" s="70"/>
      <c r="G204" s="70"/>
      <c r="H204" s="70"/>
      <c r="I204" s="70"/>
      <c r="J204" s="59"/>
    </row>
    <row r="205" spans="5:10" x14ac:dyDescent="0.2">
      <c r="E205" s="70"/>
      <c r="F205" s="70"/>
      <c r="G205" s="70"/>
      <c r="H205" s="70"/>
      <c r="I205" s="70"/>
      <c r="J205" s="59"/>
    </row>
    <row r="206" spans="5:10" x14ac:dyDescent="0.2">
      <c r="E206" s="70"/>
      <c r="F206" s="70"/>
      <c r="G206" s="70"/>
      <c r="H206" s="70"/>
      <c r="I206" s="70"/>
      <c r="J206" s="59"/>
    </row>
    <row r="207" spans="5:10" x14ac:dyDescent="0.2">
      <c r="E207" s="70"/>
      <c r="F207" s="70"/>
      <c r="G207" s="70"/>
      <c r="H207" s="70"/>
      <c r="I207" s="70"/>
      <c r="J207" s="59"/>
    </row>
    <row r="208" spans="5:10" x14ac:dyDescent="0.2">
      <c r="E208" s="70"/>
      <c r="F208" s="70"/>
      <c r="G208" s="70"/>
      <c r="H208" s="70"/>
      <c r="I208" s="70"/>
      <c r="J208" s="59"/>
    </row>
    <row r="209" spans="5:10" x14ac:dyDescent="0.2">
      <c r="E209" s="70"/>
      <c r="F209" s="70"/>
      <c r="G209" s="70"/>
      <c r="H209" s="70"/>
      <c r="I209" s="70"/>
      <c r="J209" s="59"/>
    </row>
    <row r="210" spans="5:10" x14ac:dyDescent="0.2">
      <c r="E210" s="70"/>
      <c r="F210" s="70"/>
      <c r="G210" s="70"/>
      <c r="H210" s="70"/>
      <c r="I210" s="70"/>
      <c r="J210" s="59"/>
    </row>
    <row r="211" spans="5:10" x14ac:dyDescent="0.2">
      <c r="E211" s="70"/>
      <c r="F211" s="70"/>
      <c r="G211" s="70"/>
      <c r="H211" s="70"/>
      <c r="I211" s="70"/>
      <c r="J211" s="59"/>
    </row>
    <row r="212" spans="5:10" x14ac:dyDescent="0.2">
      <c r="E212" s="70"/>
      <c r="F212" s="70"/>
      <c r="G212" s="70"/>
      <c r="H212" s="70"/>
      <c r="I212" s="70"/>
      <c r="J212" s="59"/>
    </row>
    <row r="213" spans="5:10" x14ac:dyDescent="0.2">
      <c r="E213" s="70"/>
      <c r="F213" s="70"/>
      <c r="G213" s="70"/>
      <c r="H213" s="70"/>
      <c r="I213" s="70"/>
      <c r="J213" s="59"/>
    </row>
    <row r="214" spans="5:10" x14ac:dyDescent="0.2">
      <c r="E214" s="70"/>
      <c r="F214" s="70"/>
      <c r="G214" s="70"/>
      <c r="H214" s="70"/>
      <c r="I214" s="70"/>
      <c r="J214" s="59"/>
    </row>
    <row r="215" spans="5:10" x14ac:dyDescent="0.2">
      <c r="E215" s="70"/>
      <c r="F215" s="70"/>
      <c r="G215" s="70"/>
      <c r="H215" s="70"/>
      <c r="I215" s="70"/>
      <c r="J215" s="59"/>
    </row>
    <row r="216" spans="5:10" x14ac:dyDescent="0.2">
      <c r="E216" s="70"/>
      <c r="F216" s="70"/>
      <c r="G216" s="70"/>
      <c r="H216" s="70"/>
      <c r="I216" s="70"/>
      <c r="J216" s="59"/>
    </row>
    <row r="217" spans="5:10" x14ac:dyDescent="0.2">
      <c r="E217" s="70"/>
      <c r="F217" s="70"/>
      <c r="G217" s="70"/>
      <c r="H217" s="70"/>
      <c r="I217" s="70"/>
      <c r="J217" s="59"/>
    </row>
    <row r="218" spans="5:10" x14ac:dyDescent="0.2">
      <c r="E218" s="70"/>
      <c r="F218" s="70"/>
      <c r="G218" s="70"/>
      <c r="H218" s="70"/>
      <c r="I218" s="70"/>
      <c r="J218" s="59"/>
    </row>
    <row r="219" spans="5:10" x14ac:dyDescent="0.2">
      <c r="E219" s="70"/>
      <c r="F219" s="70"/>
      <c r="G219" s="70"/>
      <c r="H219" s="70"/>
      <c r="I219" s="70"/>
      <c r="J219" s="59"/>
    </row>
    <row r="220" spans="5:10" x14ac:dyDescent="0.2">
      <c r="E220" s="70"/>
      <c r="F220" s="70"/>
      <c r="G220" s="70"/>
      <c r="H220" s="70"/>
      <c r="I220" s="70"/>
      <c r="J220" s="59"/>
    </row>
    <row r="221" spans="5:10" x14ac:dyDescent="0.2">
      <c r="E221" s="70"/>
      <c r="F221" s="70"/>
      <c r="G221" s="70"/>
      <c r="H221" s="70"/>
      <c r="I221" s="70"/>
      <c r="J221" s="59"/>
    </row>
    <row r="222" spans="5:10" x14ac:dyDescent="0.2">
      <c r="E222" s="70"/>
      <c r="F222" s="70"/>
      <c r="G222" s="70"/>
      <c r="H222" s="70"/>
      <c r="I222" s="70"/>
      <c r="J222" s="59"/>
    </row>
    <row r="223" spans="5:10" x14ac:dyDescent="0.2">
      <c r="E223" s="70"/>
      <c r="F223" s="70"/>
      <c r="G223" s="70"/>
      <c r="H223" s="70"/>
      <c r="I223" s="70"/>
      <c r="J223" s="59"/>
    </row>
    <row r="224" spans="5:10" x14ac:dyDescent="0.2">
      <c r="E224" s="70"/>
      <c r="F224" s="70"/>
      <c r="G224" s="70"/>
      <c r="H224" s="70"/>
      <c r="I224" s="70"/>
      <c r="J224" s="59"/>
    </row>
    <row r="225" spans="5:10" x14ac:dyDescent="0.2">
      <c r="E225" s="70"/>
      <c r="F225" s="70"/>
      <c r="G225" s="70"/>
      <c r="H225" s="70"/>
      <c r="I225" s="70"/>
      <c r="J225" s="59"/>
    </row>
    <row r="226" spans="5:10" x14ac:dyDescent="0.2">
      <c r="E226" s="70"/>
      <c r="F226" s="70"/>
      <c r="G226" s="70"/>
      <c r="H226" s="70"/>
      <c r="I226" s="70"/>
      <c r="J226" s="59"/>
    </row>
    <row r="227" spans="5:10" x14ac:dyDescent="0.2">
      <c r="E227" s="70"/>
      <c r="F227" s="70"/>
      <c r="G227" s="70"/>
      <c r="H227" s="70"/>
      <c r="I227" s="70"/>
      <c r="J227" s="59"/>
    </row>
    <row r="228" spans="5:10" x14ac:dyDescent="0.2">
      <c r="E228" s="70"/>
      <c r="F228" s="70"/>
      <c r="G228" s="70"/>
      <c r="H228" s="70"/>
      <c r="I228" s="70"/>
      <c r="J228" s="59"/>
    </row>
    <row r="229" spans="5:10" x14ac:dyDescent="0.2">
      <c r="E229" s="70"/>
      <c r="F229" s="70"/>
      <c r="G229" s="70"/>
      <c r="H229" s="70"/>
      <c r="I229" s="70"/>
      <c r="J229" s="59"/>
    </row>
    <row r="230" spans="5:10" x14ac:dyDescent="0.2">
      <c r="E230" s="70"/>
      <c r="F230" s="70"/>
      <c r="G230" s="70"/>
      <c r="H230" s="70"/>
      <c r="I230" s="70"/>
      <c r="J230" s="59"/>
    </row>
    <row r="231" spans="5:10" x14ac:dyDescent="0.2">
      <c r="E231" s="70"/>
      <c r="F231" s="70"/>
      <c r="G231" s="70"/>
      <c r="H231" s="70"/>
      <c r="I231" s="70"/>
      <c r="J231" s="59"/>
    </row>
    <row r="232" spans="5:10" x14ac:dyDescent="0.2">
      <c r="E232" s="70"/>
      <c r="F232" s="70"/>
      <c r="G232" s="70"/>
      <c r="H232" s="70"/>
      <c r="I232" s="70"/>
      <c r="J232" s="59"/>
    </row>
    <row r="233" spans="5:10" x14ac:dyDescent="0.2">
      <c r="E233" s="70"/>
      <c r="F233" s="70"/>
      <c r="G233" s="70"/>
      <c r="H233" s="70"/>
      <c r="I233" s="70"/>
      <c r="J233" s="59"/>
    </row>
    <row r="234" spans="5:10" x14ac:dyDescent="0.2">
      <c r="E234" s="70"/>
      <c r="F234" s="70"/>
      <c r="G234" s="70"/>
      <c r="H234" s="70"/>
      <c r="I234" s="70"/>
      <c r="J234" s="59"/>
    </row>
    <row r="235" spans="5:10" x14ac:dyDescent="0.2">
      <c r="E235" s="70"/>
      <c r="F235" s="70"/>
      <c r="G235" s="70"/>
      <c r="H235" s="70"/>
      <c r="I235" s="70"/>
      <c r="J235" s="59"/>
    </row>
    <row r="236" spans="5:10" x14ac:dyDescent="0.2">
      <c r="E236" s="70"/>
      <c r="F236" s="70"/>
      <c r="G236" s="70"/>
      <c r="H236" s="70"/>
      <c r="I236" s="70"/>
      <c r="J236" s="59"/>
    </row>
    <row r="237" spans="5:10" x14ac:dyDescent="0.2">
      <c r="E237" s="70"/>
      <c r="F237" s="70"/>
      <c r="G237" s="70"/>
      <c r="H237" s="70"/>
      <c r="I237" s="70"/>
      <c r="J237" s="59"/>
    </row>
    <row r="238" spans="5:10" x14ac:dyDescent="0.2">
      <c r="E238" s="70"/>
      <c r="F238" s="70"/>
      <c r="G238" s="70"/>
      <c r="H238" s="70"/>
      <c r="I238" s="70"/>
      <c r="J238" s="59"/>
    </row>
    <row r="239" spans="5:10" x14ac:dyDescent="0.2">
      <c r="E239" s="70"/>
      <c r="F239" s="70"/>
      <c r="G239" s="70"/>
      <c r="H239" s="70"/>
      <c r="I239" s="70"/>
      <c r="J239" s="59"/>
    </row>
    <row r="240" spans="5:10" x14ac:dyDescent="0.2">
      <c r="E240" s="70"/>
      <c r="F240" s="70"/>
      <c r="G240" s="70"/>
      <c r="H240" s="70"/>
      <c r="I240" s="70"/>
      <c r="J240" s="59"/>
    </row>
    <row r="241" spans="5:10" x14ac:dyDescent="0.2">
      <c r="E241" s="70"/>
      <c r="F241" s="70"/>
      <c r="G241" s="70"/>
      <c r="H241" s="70"/>
      <c r="I241" s="70"/>
      <c r="J241" s="59"/>
    </row>
    <row r="242" spans="5:10" x14ac:dyDescent="0.2">
      <c r="E242" s="70"/>
      <c r="F242" s="70"/>
      <c r="G242" s="70"/>
      <c r="H242" s="70"/>
      <c r="I242" s="70"/>
      <c r="J242" s="59"/>
    </row>
    <row r="243" spans="5:10" x14ac:dyDescent="0.2">
      <c r="E243" s="70"/>
      <c r="F243" s="70"/>
      <c r="G243" s="70"/>
      <c r="H243" s="70"/>
      <c r="I243" s="70"/>
      <c r="J243" s="59"/>
    </row>
    <row r="244" spans="5:10" x14ac:dyDescent="0.2">
      <c r="E244" s="70"/>
      <c r="F244" s="70"/>
      <c r="G244" s="70"/>
      <c r="H244" s="70"/>
      <c r="I244" s="70"/>
      <c r="J244" s="59"/>
    </row>
    <row r="245" spans="5:10" x14ac:dyDescent="0.2">
      <c r="E245" s="70"/>
      <c r="F245" s="70"/>
      <c r="G245" s="70"/>
      <c r="H245" s="70"/>
      <c r="I245" s="70"/>
      <c r="J245" s="59"/>
    </row>
    <row r="246" spans="5:10" x14ac:dyDescent="0.2">
      <c r="E246" s="70"/>
      <c r="F246" s="70"/>
      <c r="G246" s="70"/>
      <c r="H246" s="70"/>
      <c r="I246" s="70"/>
      <c r="J246" s="59"/>
    </row>
    <row r="247" spans="5:10" x14ac:dyDescent="0.2">
      <c r="E247" s="70"/>
      <c r="F247" s="70"/>
      <c r="G247" s="70"/>
      <c r="H247" s="70"/>
      <c r="I247" s="70"/>
      <c r="J247" s="59"/>
    </row>
    <row r="248" spans="5:10" x14ac:dyDescent="0.2">
      <c r="E248" s="70"/>
      <c r="F248" s="70"/>
      <c r="G248" s="70"/>
      <c r="H248" s="70"/>
      <c r="I248" s="70"/>
      <c r="J248" s="59"/>
    </row>
    <row r="249" spans="5:10" x14ac:dyDescent="0.2">
      <c r="E249" s="70"/>
      <c r="F249" s="70"/>
      <c r="G249" s="70"/>
      <c r="H249" s="70"/>
      <c r="I249" s="70"/>
      <c r="J249" s="59"/>
    </row>
    <row r="250" spans="5:10" x14ac:dyDescent="0.2">
      <c r="E250" s="70"/>
      <c r="F250" s="70"/>
      <c r="G250" s="70"/>
      <c r="H250" s="70"/>
      <c r="I250" s="70"/>
      <c r="J250" s="59"/>
    </row>
    <row r="251" spans="5:10" x14ac:dyDescent="0.2">
      <c r="E251" s="70"/>
      <c r="F251" s="70"/>
      <c r="G251" s="70"/>
      <c r="H251" s="70"/>
      <c r="I251" s="70"/>
      <c r="J251" s="59"/>
    </row>
    <row r="252" spans="5:10" x14ac:dyDescent="0.2">
      <c r="E252" s="70"/>
      <c r="F252" s="70"/>
      <c r="G252" s="70"/>
      <c r="H252" s="70"/>
      <c r="I252" s="70"/>
      <c r="J252" s="59"/>
    </row>
    <row r="253" spans="5:10" x14ac:dyDescent="0.2">
      <c r="E253" s="70"/>
      <c r="F253" s="70"/>
      <c r="G253" s="70"/>
      <c r="H253" s="70"/>
      <c r="I253" s="70"/>
      <c r="J253" s="59"/>
    </row>
    <row r="254" spans="5:10" x14ac:dyDescent="0.2">
      <c r="E254" s="70"/>
      <c r="F254" s="70"/>
      <c r="G254" s="70"/>
      <c r="H254" s="70"/>
      <c r="I254" s="70"/>
      <c r="J254" s="59"/>
    </row>
    <row r="255" spans="5:10" x14ac:dyDescent="0.2">
      <c r="E255" s="70"/>
      <c r="F255" s="70"/>
      <c r="G255" s="70"/>
      <c r="H255" s="70"/>
      <c r="I255" s="70"/>
      <c r="J255" s="59"/>
    </row>
    <row r="256" spans="5:10" x14ac:dyDescent="0.2">
      <c r="E256" s="70"/>
      <c r="F256" s="70"/>
      <c r="G256" s="70"/>
      <c r="H256" s="70"/>
      <c r="I256" s="70"/>
      <c r="J256" s="59"/>
    </row>
    <row r="257" spans="5:10" x14ac:dyDescent="0.2">
      <c r="E257" s="70"/>
      <c r="F257" s="70"/>
      <c r="G257" s="70"/>
      <c r="H257" s="70"/>
      <c r="I257" s="70"/>
      <c r="J257" s="59"/>
    </row>
    <row r="258" spans="5:10" x14ac:dyDescent="0.2">
      <c r="E258" s="70"/>
      <c r="F258" s="70"/>
      <c r="G258" s="70"/>
      <c r="H258" s="70"/>
      <c r="I258" s="70"/>
      <c r="J258" s="59"/>
    </row>
    <row r="259" spans="5:10" x14ac:dyDescent="0.2">
      <c r="E259" s="70"/>
      <c r="F259" s="70"/>
      <c r="G259" s="70"/>
      <c r="H259" s="70"/>
      <c r="I259" s="70"/>
      <c r="J259" s="59"/>
    </row>
    <row r="260" spans="5:10" x14ac:dyDescent="0.2">
      <c r="E260" s="70"/>
      <c r="F260" s="70"/>
      <c r="G260" s="70"/>
      <c r="H260" s="70"/>
      <c r="I260" s="70"/>
      <c r="J260" s="59"/>
    </row>
    <row r="261" spans="5:10" x14ac:dyDescent="0.2">
      <c r="E261" s="70"/>
      <c r="F261" s="70"/>
      <c r="G261" s="70"/>
      <c r="H261" s="70"/>
      <c r="I261" s="70"/>
      <c r="J261" s="59"/>
    </row>
    <row r="262" spans="5:10" x14ac:dyDescent="0.2">
      <c r="E262" s="70"/>
      <c r="F262" s="70"/>
      <c r="G262" s="70"/>
      <c r="H262" s="70"/>
      <c r="I262" s="70"/>
      <c r="J262" s="59"/>
    </row>
    <row r="263" spans="5:10" x14ac:dyDescent="0.2">
      <c r="E263" s="70"/>
      <c r="F263" s="70"/>
      <c r="G263" s="70"/>
      <c r="H263" s="70"/>
      <c r="I263" s="70"/>
      <c r="J263" s="59"/>
    </row>
    <row r="264" spans="5:10" x14ac:dyDescent="0.2">
      <c r="E264" s="70"/>
      <c r="F264" s="70"/>
      <c r="G264" s="70"/>
      <c r="H264" s="70"/>
      <c r="I264" s="70"/>
      <c r="J264" s="59"/>
    </row>
    <row r="265" spans="5:10" x14ac:dyDescent="0.2">
      <c r="E265" s="70"/>
      <c r="F265" s="70"/>
      <c r="G265" s="70"/>
      <c r="H265" s="70"/>
      <c r="I265" s="70"/>
      <c r="J265" s="59"/>
    </row>
    <row r="266" spans="5:10" x14ac:dyDescent="0.2">
      <c r="E266" s="70"/>
      <c r="F266" s="70"/>
      <c r="G266" s="70"/>
      <c r="H266" s="70"/>
      <c r="I266" s="70"/>
      <c r="J266" s="59"/>
    </row>
    <row r="267" spans="5:10" x14ac:dyDescent="0.2">
      <c r="E267" s="70"/>
      <c r="F267" s="70"/>
      <c r="G267" s="70"/>
      <c r="H267" s="70"/>
      <c r="I267" s="70"/>
      <c r="J267" s="59"/>
    </row>
    <row r="268" spans="5:10" x14ac:dyDescent="0.2">
      <c r="E268" s="70"/>
      <c r="F268" s="70"/>
      <c r="G268" s="70"/>
      <c r="H268" s="70"/>
      <c r="I268" s="70"/>
      <c r="J268" s="59"/>
    </row>
    <row r="269" spans="5:10" x14ac:dyDescent="0.2">
      <c r="E269" s="70"/>
      <c r="F269" s="70"/>
      <c r="G269" s="70"/>
      <c r="H269" s="70"/>
      <c r="I269" s="70"/>
      <c r="J269" s="59"/>
    </row>
    <row r="270" spans="5:10" x14ac:dyDescent="0.2">
      <c r="E270" s="70"/>
      <c r="F270" s="70"/>
      <c r="G270" s="70"/>
      <c r="H270" s="70"/>
      <c r="I270" s="70"/>
      <c r="J270" s="59"/>
    </row>
    <row r="271" spans="5:10" x14ac:dyDescent="0.2">
      <c r="E271" s="70"/>
      <c r="F271" s="70"/>
      <c r="G271" s="70"/>
      <c r="H271" s="70"/>
      <c r="I271" s="70"/>
      <c r="J271" s="59"/>
    </row>
    <row r="272" spans="5:10" x14ac:dyDescent="0.2">
      <c r="E272" s="70"/>
      <c r="F272" s="70"/>
      <c r="G272" s="70"/>
      <c r="H272" s="70"/>
      <c r="I272" s="70"/>
      <c r="J272" s="59"/>
    </row>
    <row r="273" spans="5:10" x14ac:dyDescent="0.2">
      <c r="E273" s="70"/>
      <c r="F273" s="70"/>
      <c r="G273" s="70"/>
      <c r="H273" s="70"/>
      <c r="I273" s="70"/>
      <c r="J273" s="59"/>
    </row>
    <row r="274" spans="5:10" x14ac:dyDescent="0.2">
      <c r="E274" s="70"/>
      <c r="F274" s="70"/>
      <c r="G274" s="70"/>
      <c r="H274" s="70"/>
      <c r="I274" s="70"/>
      <c r="J274" s="59"/>
    </row>
    <row r="275" spans="5:10" x14ac:dyDescent="0.2">
      <c r="E275" s="70"/>
      <c r="F275" s="70"/>
      <c r="G275" s="70"/>
      <c r="H275" s="70"/>
      <c r="I275" s="70"/>
      <c r="J275" s="59"/>
    </row>
    <row r="276" spans="5:10" x14ac:dyDescent="0.2">
      <c r="E276" s="70"/>
      <c r="F276" s="70"/>
      <c r="G276" s="70"/>
      <c r="H276" s="70"/>
      <c r="I276" s="70"/>
      <c r="J276" s="59"/>
    </row>
    <row r="277" spans="5:10" x14ac:dyDescent="0.2">
      <c r="E277" s="70"/>
      <c r="F277" s="70"/>
      <c r="G277" s="70"/>
      <c r="H277" s="70"/>
      <c r="I277" s="70"/>
      <c r="J277" s="59"/>
    </row>
    <row r="278" spans="5:10" x14ac:dyDescent="0.2">
      <c r="E278" s="70"/>
      <c r="F278" s="70"/>
      <c r="G278" s="70"/>
      <c r="H278" s="70"/>
      <c r="I278" s="70"/>
      <c r="J278" s="59"/>
    </row>
    <row r="279" spans="5:10" x14ac:dyDescent="0.2">
      <c r="E279" s="70"/>
      <c r="F279" s="70"/>
      <c r="G279" s="70"/>
      <c r="H279" s="70"/>
      <c r="I279" s="70"/>
      <c r="J279" s="59"/>
    </row>
    <row r="280" spans="5:10" x14ac:dyDescent="0.2">
      <c r="E280" s="70"/>
      <c r="F280" s="70"/>
      <c r="G280" s="70"/>
      <c r="H280" s="70"/>
      <c r="I280" s="70"/>
      <c r="J280" s="59"/>
    </row>
    <row r="281" spans="5:10" x14ac:dyDescent="0.2">
      <c r="E281" s="70"/>
      <c r="F281" s="70"/>
      <c r="G281" s="70"/>
      <c r="H281" s="70"/>
      <c r="I281" s="70"/>
      <c r="J281" s="59"/>
    </row>
    <row r="282" spans="5:10" x14ac:dyDescent="0.2">
      <c r="E282" s="70"/>
      <c r="F282" s="70"/>
      <c r="G282" s="70"/>
      <c r="H282" s="70"/>
      <c r="I282" s="70"/>
      <c r="J282" s="59"/>
    </row>
    <row r="283" spans="5:10" x14ac:dyDescent="0.2">
      <c r="E283" s="70"/>
      <c r="F283" s="70"/>
      <c r="G283" s="70"/>
      <c r="H283" s="70"/>
      <c r="I283" s="70"/>
      <c r="J283" s="59"/>
    </row>
    <row r="284" spans="5:10" x14ac:dyDescent="0.2">
      <c r="E284" s="70"/>
      <c r="F284" s="70"/>
      <c r="G284" s="70"/>
      <c r="H284" s="70"/>
      <c r="I284" s="70"/>
      <c r="J284" s="59"/>
    </row>
    <row r="285" spans="5:10" x14ac:dyDescent="0.2">
      <c r="E285" s="70"/>
      <c r="F285" s="70"/>
      <c r="G285" s="70"/>
      <c r="H285" s="70"/>
      <c r="I285" s="70"/>
      <c r="J285" s="59"/>
    </row>
    <row r="286" spans="5:10" x14ac:dyDescent="0.2">
      <c r="E286" s="70"/>
      <c r="F286" s="70"/>
      <c r="G286" s="70"/>
      <c r="H286" s="70"/>
      <c r="I286" s="70"/>
      <c r="J286" s="59"/>
    </row>
    <row r="287" spans="5:10" x14ac:dyDescent="0.2">
      <c r="E287" s="70"/>
      <c r="F287" s="70"/>
      <c r="G287" s="70"/>
      <c r="H287" s="70"/>
      <c r="I287" s="70"/>
      <c r="J287" s="59"/>
    </row>
    <row r="288" spans="5:10" x14ac:dyDescent="0.2">
      <c r="E288" s="70"/>
      <c r="F288" s="70"/>
      <c r="G288" s="70"/>
      <c r="H288" s="70"/>
      <c r="I288" s="70"/>
      <c r="J288" s="59"/>
    </row>
    <row r="289" spans="5:10" x14ac:dyDescent="0.2">
      <c r="E289" s="70"/>
      <c r="F289" s="70"/>
      <c r="G289" s="70"/>
      <c r="H289" s="70"/>
      <c r="I289" s="70"/>
      <c r="J289" s="59"/>
    </row>
    <row r="290" spans="5:10" x14ac:dyDescent="0.2">
      <c r="E290" s="70"/>
      <c r="F290" s="70"/>
      <c r="G290" s="70"/>
      <c r="H290" s="70"/>
      <c r="I290" s="70"/>
      <c r="J290" s="59"/>
    </row>
    <row r="291" spans="5:10" x14ac:dyDescent="0.2">
      <c r="E291" s="70"/>
      <c r="F291" s="70"/>
      <c r="G291" s="70"/>
      <c r="H291" s="70"/>
      <c r="I291" s="70"/>
      <c r="J291" s="59"/>
    </row>
    <row r="292" spans="5:10" x14ac:dyDescent="0.2">
      <c r="E292" s="70"/>
      <c r="F292" s="70"/>
      <c r="G292" s="70"/>
      <c r="H292" s="70"/>
      <c r="I292" s="70"/>
      <c r="J292" s="59"/>
    </row>
    <row r="293" spans="5:10" x14ac:dyDescent="0.2">
      <c r="E293" s="70"/>
      <c r="F293" s="70"/>
      <c r="G293" s="70"/>
      <c r="H293" s="70"/>
      <c r="I293" s="70"/>
      <c r="J293" s="59"/>
    </row>
    <row r="294" spans="5:10" x14ac:dyDescent="0.2">
      <c r="E294" s="70"/>
      <c r="F294" s="70"/>
      <c r="G294" s="70"/>
      <c r="H294" s="70"/>
      <c r="I294" s="70"/>
      <c r="J294" s="59"/>
    </row>
    <row r="295" spans="5:10" x14ac:dyDescent="0.2">
      <c r="E295" s="70"/>
      <c r="F295" s="70"/>
      <c r="G295" s="70"/>
      <c r="H295" s="70"/>
      <c r="I295" s="70"/>
      <c r="J295" s="59"/>
    </row>
    <row r="296" spans="5:10" x14ac:dyDescent="0.2">
      <c r="E296" s="70"/>
      <c r="F296" s="70"/>
      <c r="G296" s="70"/>
      <c r="H296" s="70"/>
      <c r="I296" s="70"/>
      <c r="J296" s="59"/>
    </row>
    <row r="297" spans="5:10" x14ac:dyDescent="0.2">
      <c r="E297" s="70"/>
      <c r="F297" s="70"/>
      <c r="G297" s="70"/>
      <c r="H297" s="70"/>
      <c r="I297" s="70"/>
      <c r="J297" s="59"/>
    </row>
    <row r="298" spans="5:10" x14ac:dyDescent="0.2">
      <c r="E298" s="70"/>
      <c r="F298" s="70"/>
      <c r="G298" s="70"/>
      <c r="H298" s="70"/>
      <c r="I298" s="70"/>
      <c r="J298" s="59"/>
    </row>
    <row r="299" spans="5:10" x14ac:dyDescent="0.2">
      <c r="E299" s="70"/>
      <c r="F299" s="70"/>
      <c r="G299" s="70"/>
      <c r="H299" s="70"/>
      <c r="I299" s="70"/>
      <c r="J299" s="59"/>
    </row>
    <row r="300" spans="5:10" x14ac:dyDescent="0.2">
      <c r="E300" s="70"/>
      <c r="F300" s="70"/>
      <c r="G300" s="70"/>
      <c r="H300" s="70"/>
      <c r="I300" s="70"/>
      <c r="J300" s="59"/>
    </row>
    <row r="301" spans="5:10" x14ac:dyDescent="0.2">
      <c r="E301" s="70"/>
      <c r="F301" s="70"/>
      <c r="G301" s="70"/>
      <c r="H301" s="70"/>
      <c r="I301" s="70"/>
      <c r="J301" s="59"/>
    </row>
    <row r="302" spans="5:10" x14ac:dyDescent="0.2">
      <c r="E302" s="70"/>
      <c r="F302" s="70"/>
      <c r="G302" s="70"/>
      <c r="H302" s="70"/>
      <c r="I302" s="70"/>
      <c r="J302" s="59"/>
    </row>
    <row r="303" spans="5:10" x14ac:dyDescent="0.2">
      <c r="E303" s="70"/>
      <c r="F303" s="70"/>
      <c r="G303" s="70"/>
      <c r="H303" s="70"/>
      <c r="I303" s="70"/>
      <c r="J303" s="59"/>
    </row>
    <row r="304" spans="5:10" x14ac:dyDescent="0.2">
      <c r="E304" s="70"/>
      <c r="F304" s="70"/>
      <c r="G304" s="70"/>
      <c r="H304" s="70"/>
      <c r="I304" s="70"/>
      <c r="J304" s="59"/>
    </row>
    <row r="305" spans="5:10" x14ac:dyDescent="0.2">
      <c r="E305" s="70"/>
      <c r="F305" s="70"/>
      <c r="G305" s="70"/>
      <c r="H305" s="70"/>
      <c r="I305" s="70"/>
      <c r="J305" s="59"/>
    </row>
    <row r="306" spans="5:10" x14ac:dyDescent="0.2">
      <c r="E306" s="70"/>
      <c r="F306" s="70"/>
      <c r="G306" s="70"/>
      <c r="H306" s="70"/>
      <c r="I306" s="70"/>
      <c r="J306" s="59"/>
    </row>
    <row r="307" spans="5:10" x14ac:dyDescent="0.2">
      <c r="E307" s="70"/>
      <c r="F307" s="70"/>
      <c r="G307" s="70"/>
      <c r="H307" s="70"/>
      <c r="I307" s="70"/>
      <c r="J307" s="59"/>
    </row>
    <row r="308" spans="5:10" x14ac:dyDescent="0.2">
      <c r="E308" s="70"/>
      <c r="F308" s="70"/>
      <c r="G308" s="70"/>
      <c r="H308" s="70"/>
      <c r="I308" s="70"/>
      <c r="J308" s="59"/>
    </row>
    <row r="309" spans="5:10" x14ac:dyDescent="0.2">
      <c r="E309" s="70"/>
      <c r="F309" s="70"/>
      <c r="G309" s="70"/>
      <c r="H309" s="70"/>
      <c r="I309" s="70"/>
      <c r="J309" s="59"/>
    </row>
    <row r="310" spans="5:10" x14ac:dyDescent="0.2">
      <c r="E310" s="70"/>
      <c r="F310" s="70"/>
      <c r="G310" s="70"/>
      <c r="H310" s="70"/>
      <c r="I310" s="70"/>
      <c r="J310" s="59"/>
    </row>
    <row r="311" spans="5:10" x14ac:dyDescent="0.2">
      <c r="E311" s="70"/>
      <c r="F311" s="70"/>
      <c r="G311" s="70"/>
      <c r="H311" s="70"/>
      <c r="I311" s="70"/>
      <c r="J311" s="59"/>
    </row>
    <row r="312" spans="5:10" x14ac:dyDescent="0.2">
      <c r="E312" s="70"/>
      <c r="F312" s="70"/>
      <c r="G312" s="70"/>
      <c r="H312" s="70"/>
      <c r="I312" s="70"/>
      <c r="J312" s="59"/>
    </row>
    <row r="313" spans="5:10" x14ac:dyDescent="0.2">
      <c r="E313" s="70"/>
      <c r="F313" s="70"/>
      <c r="G313" s="70"/>
      <c r="H313" s="70"/>
      <c r="I313" s="70"/>
      <c r="J313" s="59"/>
    </row>
    <row r="314" spans="5:10" x14ac:dyDescent="0.2">
      <c r="E314" s="70"/>
      <c r="F314" s="70"/>
      <c r="G314" s="70"/>
      <c r="H314" s="70"/>
      <c r="I314" s="70"/>
      <c r="J314" s="59"/>
    </row>
    <row r="315" spans="5:10" x14ac:dyDescent="0.2">
      <c r="E315" s="70"/>
      <c r="F315" s="70"/>
      <c r="G315" s="70"/>
      <c r="H315" s="70"/>
      <c r="I315" s="70"/>
      <c r="J315" s="59"/>
    </row>
    <row r="316" spans="5:10" x14ac:dyDescent="0.2">
      <c r="E316" s="70"/>
      <c r="F316" s="70"/>
      <c r="G316" s="70"/>
      <c r="H316" s="70"/>
      <c r="I316" s="70"/>
      <c r="J316" s="59"/>
    </row>
    <row r="317" spans="5:10" x14ac:dyDescent="0.2">
      <c r="E317" s="70"/>
      <c r="F317" s="70"/>
      <c r="G317" s="70"/>
      <c r="H317" s="70"/>
      <c r="I317" s="70"/>
      <c r="J317" s="59"/>
    </row>
    <row r="318" spans="5:10" x14ac:dyDescent="0.2">
      <c r="E318" s="70"/>
      <c r="F318" s="70"/>
      <c r="G318" s="70"/>
      <c r="H318" s="70"/>
      <c r="I318" s="70"/>
      <c r="J318" s="59"/>
    </row>
    <row r="319" spans="5:10" x14ac:dyDescent="0.2">
      <c r="E319" s="70"/>
      <c r="F319" s="70"/>
      <c r="G319" s="70"/>
      <c r="H319" s="70"/>
      <c r="I319" s="70"/>
      <c r="J319" s="59"/>
    </row>
    <row r="320" spans="5:10" x14ac:dyDescent="0.2">
      <c r="E320" s="70"/>
      <c r="F320" s="70"/>
      <c r="G320" s="70"/>
      <c r="H320" s="70"/>
      <c r="I320" s="70"/>
      <c r="J320" s="59"/>
    </row>
    <row r="321" spans="5:10" x14ac:dyDescent="0.2">
      <c r="E321" s="70"/>
      <c r="F321" s="70"/>
      <c r="G321" s="70"/>
      <c r="H321" s="70"/>
      <c r="I321" s="70"/>
      <c r="J321" s="59"/>
    </row>
    <row r="322" spans="5:10" x14ac:dyDescent="0.2">
      <c r="E322" s="70"/>
      <c r="F322" s="70"/>
      <c r="G322" s="70"/>
      <c r="H322" s="70"/>
      <c r="I322" s="70"/>
      <c r="J322" s="59"/>
    </row>
    <row r="323" spans="5:10" x14ac:dyDescent="0.2">
      <c r="E323" s="70"/>
      <c r="F323" s="70"/>
      <c r="G323" s="70"/>
      <c r="H323" s="70"/>
      <c r="I323" s="70"/>
      <c r="J323" s="59"/>
    </row>
    <row r="324" spans="5:10" x14ac:dyDescent="0.2">
      <c r="E324" s="70"/>
      <c r="F324" s="70"/>
      <c r="G324" s="70"/>
      <c r="H324" s="70"/>
      <c r="I324" s="70"/>
      <c r="J324" s="59"/>
    </row>
    <row r="325" spans="5:10" x14ac:dyDescent="0.2">
      <c r="E325" s="70"/>
      <c r="F325" s="70"/>
      <c r="G325" s="70"/>
      <c r="H325" s="70"/>
      <c r="I325" s="70"/>
      <c r="J325" s="59"/>
    </row>
    <row r="326" spans="5:10" x14ac:dyDescent="0.2">
      <c r="E326" s="70"/>
      <c r="F326" s="70"/>
      <c r="G326" s="70"/>
      <c r="H326" s="70"/>
      <c r="I326" s="70"/>
      <c r="J326" s="59"/>
    </row>
    <row r="327" spans="5:10" x14ac:dyDescent="0.2">
      <c r="E327" s="70"/>
      <c r="F327" s="70"/>
      <c r="G327" s="70"/>
      <c r="H327" s="70"/>
      <c r="I327" s="70"/>
      <c r="J327" s="59"/>
    </row>
    <row r="328" spans="5:10" x14ac:dyDescent="0.2">
      <c r="E328" s="70"/>
      <c r="F328" s="70"/>
      <c r="G328" s="70"/>
      <c r="H328" s="70"/>
      <c r="I328" s="70"/>
      <c r="J328" s="59"/>
    </row>
    <row r="329" spans="5:10" x14ac:dyDescent="0.2">
      <c r="E329" s="70"/>
      <c r="F329" s="70"/>
      <c r="G329" s="70"/>
      <c r="H329" s="70"/>
      <c r="I329" s="70"/>
      <c r="J329" s="59"/>
    </row>
    <row r="330" spans="5:10" x14ac:dyDescent="0.2">
      <c r="E330" s="70"/>
      <c r="F330" s="70"/>
      <c r="G330" s="70"/>
      <c r="H330" s="70"/>
      <c r="I330" s="70"/>
      <c r="J330" s="59"/>
    </row>
    <row r="331" spans="5:10" x14ac:dyDescent="0.2">
      <c r="E331" s="70"/>
      <c r="F331" s="70"/>
      <c r="G331" s="70"/>
      <c r="H331" s="70"/>
      <c r="I331" s="70"/>
      <c r="J331" s="59"/>
    </row>
    <row r="332" spans="5:10" x14ac:dyDescent="0.2">
      <c r="E332" s="70"/>
      <c r="F332" s="70"/>
      <c r="G332" s="70"/>
      <c r="H332" s="70"/>
      <c r="I332" s="70"/>
      <c r="J332" s="59"/>
    </row>
    <row r="333" spans="5:10" x14ac:dyDescent="0.2">
      <c r="E333" s="70"/>
      <c r="F333" s="70"/>
      <c r="G333" s="70"/>
      <c r="H333" s="70"/>
      <c r="I333" s="70"/>
      <c r="J333" s="59"/>
    </row>
    <row r="334" spans="5:10" x14ac:dyDescent="0.2">
      <c r="E334" s="70"/>
      <c r="F334" s="70"/>
      <c r="G334" s="70"/>
      <c r="H334" s="70"/>
      <c r="I334" s="70"/>
      <c r="J334" s="59"/>
    </row>
    <row r="335" spans="5:10" x14ac:dyDescent="0.2">
      <c r="E335" s="70"/>
      <c r="F335" s="70"/>
      <c r="G335" s="70"/>
      <c r="H335" s="70"/>
      <c r="I335" s="70"/>
      <c r="J335" s="59"/>
    </row>
    <row r="336" spans="5:10" x14ac:dyDescent="0.2">
      <c r="E336" s="70"/>
      <c r="F336" s="70"/>
      <c r="G336" s="70"/>
      <c r="H336" s="70"/>
      <c r="I336" s="70"/>
      <c r="J336" s="59"/>
    </row>
    <row r="337" spans="5:10" x14ac:dyDescent="0.2">
      <c r="E337" s="70"/>
      <c r="F337" s="70"/>
      <c r="G337" s="70"/>
      <c r="H337" s="70"/>
      <c r="I337" s="70"/>
      <c r="J337" s="59"/>
    </row>
    <row r="338" spans="5:10" x14ac:dyDescent="0.2">
      <c r="E338" s="70"/>
      <c r="F338" s="70"/>
      <c r="G338" s="70"/>
      <c r="H338" s="70"/>
      <c r="I338" s="70"/>
      <c r="J338" s="59"/>
    </row>
    <row r="339" spans="5:10" x14ac:dyDescent="0.2">
      <c r="E339" s="70"/>
      <c r="F339" s="70"/>
      <c r="G339" s="70"/>
      <c r="H339" s="70"/>
      <c r="I339" s="70"/>
      <c r="J339" s="59"/>
    </row>
    <row r="340" spans="5:10" x14ac:dyDescent="0.2">
      <c r="E340" s="70"/>
      <c r="F340" s="70"/>
      <c r="G340" s="70"/>
      <c r="H340" s="70"/>
      <c r="I340" s="70"/>
      <c r="J340" s="59"/>
    </row>
    <row r="341" spans="5:10" x14ac:dyDescent="0.2">
      <c r="E341" s="70"/>
      <c r="F341" s="70"/>
      <c r="G341" s="70"/>
      <c r="H341" s="70"/>
      <c r="I341" s="70"/>
      <c r="J341" s="59"/>
    </row>
    <row r="342" spans="5:10" x14ac:dyDescent="0.2">
      <c r="E342" s="70"/>
      <c r="F342" s="70"/>
      <c r="G342" s="70"/>
      <c r="H342" s="70"/>
      <c r="I342" s="70"/>
      <c r="J342" s="59"/>
    </row>
    <row r="343" spans="5:10" x14ac:dyDescent="0.2">
      <c r="E343" s="70"/>
      <c r="F343" s="70"/>
      <c r="G343" s="70"/>
      <c r="H343" s="70"/>
      <c r="I343" s="70"/>
      <c r="J343" s="59"/>
    </row>
    <row r="344" spans="5:10" x14ac:dyDescent="0.2">
      <c r="E344" s="70"/>
      <c r="F344" s="70"/>
      <c r="G344" s="70"/>
      <c r="H344" s="70"/>
      <c r="I344" s="70"/>
      <c r="J344" s="59"/>
    </row>
    <row r="345" spans="5:10" x14ac:dyDescent="0.2">
      <c r="E345" s="70"/>
      <c r="F345" s="70"/>
      <c r="G345" s="70"/>
      <c r="H345" s="70"/>
      <c r="I345" s="70"/>
      <c r="J345" s="59"/>
    </row>
    <row r="346" spans="5:10" x14ac:dyDescent="0.2">
      <c r="E346" s="70"/>
      <c r="F346" s="70"/>
      <c r="G346" s="70"/>
      <c r="H346" s="70"/>
      <c r="I346" s="70"/>
      <c r="J346" s="59"/>
    </row>
    <row r="347" spans="5:10" x14ac:dyDescent="0.2">
      <c r="E347" s="70"/>
      <c r="F347" s="70"/>
      <c r="G347" s="70"/>
      <c r="H347" s="70"/>
      <c r="I347" s="70"/>
      <c r="J347" s="59"/>
    </row>
    <row r="348" spans="5:10" x14ac:dyDescent="0.2">
      <c r="E348" s="70"/>
      <c r="F348" s="70"/>
      <c r="G348" s="70"/>
      <c r="H348" s="70"/>
      <c r="I348" s="70"/>
      <c r="J348" s="59"/>
    </row>
    <row r="349" spans="5:10" x14ac:dyDescent="0.2">
      <c r="E349" s="70"/>
      <c r="F349" s="70"/>
      <c r="G349" s="70"/>
      <c r="H349" s="70"/>
      <c r="I349" s="70"/>
      <c r="J349" s="59"/>
    </row>
    <row r="350" spans="5:10" x14ac:dyDescent="0.2">
      <c r="E350" s="70"/>
      <c r="F350" s="70"/>
      <c r="G350" s="70"/>
      <c r="H350" s="70"/>
      <c r="I350" s="70"/>
      <c r="J350" s="59"/>
    </row>
    <row r="351" spans="5:10" x14ac:dyDescent="0.2">
      <c r="E351" s="70"/>
      <c r="F351" s="70"/>
      <c r="G351" s="70"/>
      <c r="H351" s="70"/>
      <c r="I351" s="70"/>
      <c r="J351" s="59"/>
    </row>
    <row r="352" spans="5:10" x14ac:dyDescent="0.2">
      <c r="E352" s="70"/>
      <c r="F352" s="70"/>
      <c r="G352" s="70"/>
      <c r="H352" s="70"/>
      <c r="I352" s="70"/>
      <c r="J352" s="59"/>
    </row>
    <row r="353" spans="5:10" x14ac:dyDescent="0.2">
      <c r="E353" s="70"/>
      <c r="F353" s="70"/>
      <c r="G353" s="70"/>
      <c r="H353" s="70"/>
      <c r="I353" s="70"/>
      <c r="J353" s="59"/>
    </row>
    <row r="354" spans="5:10" x14ac:dyDescent="0.2">
      <c r="E354" s="70"/>
      <c r="F354" s="70"/>
      <c r="G354" s="70"/>
      <c r="H354" s="70"/>
      <c r="I354" s="70"/>
      <c r="J354" s="59"/>
    </row>
    <row r="355" spans="5:10" x14ac:dyDescent="0.2">
      <c r="E355" s="70"/>
      <c r="F355" s="70"/>
      <c r="G355" s="70"/>
      <c r="H355" s="70"/>
      <c r="I355" s="70"/>
      <c r="J355" s="59"/>
    </row>
    <row r="356" spans="5:10" x14ac:dyDescent="0.2">
      <c r="E356" s="70"/>
      <c r="F356" s="70"/>
      <c r="G356" s="70"/>
      <c r="H356" s="70"/>
      <c r="I356" s="70"/>
      <c r="J356" s="59"/>
    </row>
    <row r="357" spans="5:10" x14ac:dyDescent="0.2">
      <c r="E357" s="70"/>
      <c r="F357" s="70"/>
      <c r="G357" s="70"/>
      <c r="H357" s="70"/>
      <c r="I357" s="70"/>
      <c r="J357" s="59"/>
    </row>
    <row r="358" spans="5:10" x14ac:dyDescent="0.2">
      <c r="E358" s="70"/>
      <c r="F358" s="70"/>
      <c r="G358" s="70"/>
      <c r="H358" s="70"/>
      <c r="I358" s="70"/>
      <c r="J358" s="59"/>
    </row>
    <row r="359" spans="5:10" x14ac:dyDescent="0.2">
      <c r="E359" s="70"/>
      <c r="F359" s="70"/>
      <c r="G359" s="70"/>
      <c r="H359" s="70"/>
      <c r="I359" s="70"/>
      <c r="J359" s="59"/>
    </row>
    <row r="360" spans="5:10" x14ac:dyDescent="0.2">
      <c r="E360" s="70"/>
      <c r="F360" s="70"/>
      <c r="G360" s="70"/>
      <c r="H360" s="70"/>
      <c r="I360" s="70"/>
      <c r="J360" s="59"/>
    </row>
    <row r="361" spans="5:10" x14ac:dyDescent="0.2">
      <c r="E361" s="70"/>
      <c r="F361" s="70"/>
      <c r="G361" s="70"/>
      <c r="H361" s="70"/>
      <c r="I361" s="70"/>
      <c r="J361" s="59"/>
    </row>
    <row r="362" spans="5:10" x14ac:dyDescent="0.2">
      <c r="E362" s="70"/>
      <c r="F362" s="70"/>
      <c r="G362" s="70"/>
      <c r="H362" s="70"/>
      <c r="I362" s="70"/>
      <c r="J362" s="59"/>
    </row>
    <row r="363" spans="5:10" x14ac:dyDescent="0.2">
      <c r="E363" s="70"/>
      <c r="F363" s="70"/>
      <c r="G363" s="70"/>
      <c r="H363" s="70"/>
      <c r="I363" s="70"/>
      <c r="J363" s="59"/>
    </row>
    <row r="364" spans="5:10" x14ac:dyDescent="0.2">
      <c r="E364" s="70"/>
      <c r="F364" s="70"/>
      <c r="G364" s="70"/>
      <c r="H364" s="70"/>
      <c r="I364" s="70"/>
      <c r="J364" s="59"/>
    </row>
    <row r="365" spans="5:10" x14ac:dyDescent="0.2">
      <c r="E365" s="70"/>
      <c r="F365" s="70"/>
      <c r="G365" s="70"/>
      <c r="H365" s="70"/>
      <c r="I365" s="70"/>
      <c r="J365" s="59"/>
    </row>
    <row r="366" spans="5:10" x14ac:dyDescent="0.2">
      <c r="E366" s="70"/>
      <c r="F366" s="70"/>
      <c r="G366" s="70"/>
      <c r="H366" s="70"/>
      <c r="I366" s="70"/>
      <c r="J366" s="59"/>
    </row>
    <row r="367" spans="5:10" x14ac:dyDescent="0.2">
      <c r="E367" s="70"/>
      <c r="F367" s="70"/>
      <c r="G367" s="70"/>
      <c r="H367" s="70"/>
      <c r="I367" s="70"/>
      <c r="J367" s="59"/>
    </row>
    <row r="368" spans="5:10" x14ac:dyDescent="0.2">
      <c r="E368" s="70"/>
      <c r="F368" s="70"/>
      <c r="G368" s="70"/>
      <c r="H368" s="70"/>
      <c r="I368" s="70"/>
      <c r="J368" s="59"/>
    </row>
    <row r="369" spans="5:10" x14ac:dyDescent="0.2">
      <c r="E369" s="70"/>
      <c r="F369" s="70"/>
      <c r="G369" s="70"/>
      <c r="H369" s="70"/>
      <c r="I369" s="70"/>
      <c r="J369" s="59"/>
    </row>
    <row r="370" spans="5:10" x14ac:dyDescent="0.2">
      <c r="E370" s="70"/>
      <c r="F370" s="70"/>
      <c r="G370" s="70"/>
      <c r="H370" s="70"/>
      <c r="I370" s="70"/>
      <c r="J370" s="59"/>
    </row>
    <row r="371" spans="5:10" x14ac:dyDescent="0.2">
      <c r="E371" s="70"/>
      <c r="F371" s="70"/>
      <c r="G371" s="70"/>
      <c r="H371" s="70"/>
      <c r="I371" s="70"/>
      <c r="J371" s="59"/>
    </row>
    <row r="372" spans="5:10" x14ac:dyDescent="0.2">
      <c r="E372" s="70"/>
      <c r="F372" s="70"/>
      <c r="G372" s="70"/>
      <c r="H372" s="70"/>
      <c r="I372" s="70"/>
      <c r="J372" s="59"/>
    </row>
    <row r="373" spans="5:10" x14ac:dyDescent="0.2">
      <c r="E373" s="70"/>
      <c r="F373" s="70"/>
      <c r="G373" s="70"/>
      <c r="H373" s="70"/>
      <c r="I373" s="70"/>
      <c r="J373" s="59"/>
    </row>
    <row r="374" spans="5:10" x14ac:dyDescent="0.2">
      <c r="E374" s="70"/>
      <c r="F374" s="70"/>
      <c r="G374" s="70"/>
      <c r="H374" s="70"/>
      <c r="I374" s="70"/>
      <c r="J374" s="59"/>
    </row>
    <row r="375" spans="5:10" x14ac:dyDescent="0.2">
      <c r="E375" s="70"/>
      <c r="F375" s="70"/>
      <c r="G375" s="70"/>
      <c r="H375" s="70"/>
      <c r="I375" s="70"/>
      <c r="J375" s="59"/>
    </row>
    <row r="376" spans="5:10" x14ac:dyDescent="0.2">
      <c r="E376" s="70"/>
      <c r="F376" s="70"/>
      <c r="G376" s="70"/>
      <c r="H376" s="70"/>
      <c r="I376" s="70"/>
      <c r="J376" s="59"/>
    </row>
    <row r="377" spans="5:10" x14ac:dyDescent="0.2">
      <c r="E377" s="70"/>
      <c r="F377" s="70"/>
      <c r="G377" s="70"/>
      <c r="H377" s="70"/>
      <c r="I377" s="70"/>
      <c r="J377" s="59"/>
    </row>
    <row r="378" spans="5:10" x14ac:dyDescent="0.2">
      <c r="E378" s="70"/>
      <c r="F378" s="70"/>
      <c r="G378" s="70"/>
      <c r="H378" s="70"/>
      <c r="I378" s="70"/>
      <c r="J378" s="59"/>
    </row>
    <row r="379" spans="5:10" x14ac:dyDescent="0.2">
      <c r="E379" s="70"/>
      <c r="F379" s="70"/>
      <c r="G379" s="70"/>
      <c r="H379" s="70"/>
      <c r="I379" s="70"/>
      <c r="J379" s="59"/>
    </row>
    <row r="380" spans="5:10" x14ac:dyDescent="0.2">
      <c r="E380" s="70"/>
      <c r="F380" s="70"/>
      <c r="G380" s="70"/>
      <c r="H380" s="70"/>
      <c r="I380" s="70"/>
      <c r="J380" s="59"/>
    </row>
    <row r="381" spans="5:10" x14ac:dyDescent="0.2">
      <c r="E381" s="70"/>
      <c r="F381" s="70"/>
      <c r="G381" s="70"/>
      <c r="H381" s="70"/>
      <c r="I381" s="70"/>
      <c r="J381" s="59"/>
    </row>
    <row r="382" spans="5:10" x14ac:dyDescent="0.2">
      <c r="E382" s="70"/>
      <c r="F382" s="70"/>
      <c r="G382" s="70"/>
      <c r="H382" s="70"/>
      <c r="I382" s="70"/>
      <c r="J382" s="59"/>
    </row>
    <row r="383" spans="5:10" x14ac:dyDescent="0.2">
      <c r="E383" s="70"/>
      <c r="F383" s="70"/>
      <c r="G383" s="70"/>
      <c r="H383" s="70"/>
      <c r="I383" s="70"/>
      <c r="J383" s="59"/>
    </row>
    <row r="384" spans="5:10" x14ac:dyDescent="0.2">
      <c r="E384" s="70"/>
      <c r="F384" s="70"/>
      <c r="G384" s="70"/>
      <c r="H384" s="70"/>
      <c r="I384" s="70"/>
      <c r="J384" s="59"/>
    </row>
    <row r="385" spans="5:10" x14ac:dyDescent="0.2">
      <c r="E385" s="70"/>
      <c r="F385" s="70"/>
      <c r="G385" s="70"/>
      <c r="H385" s="70"/>
      <c r="I385" s="70"/>
      <c r="J385" s="59"/>
    </row>
    <row r="386" spans="5:10" x14ac:dyDescent="0.2">
      <c r="E386" s="70"/>
      <c r="F386" s="70"/>
      <c r="G386" s="70"/>
      <c r="H386" s="70"/>
      <c r="I386" s="70"/>
      <c r="J386" s="59"/>
    </row>
    <row r="387" spans="5:10" x14ac:dyDescent="0.2">
      <c r="E387" s="70"/>
      <c r="F387" s="70"/>
      <c r="G387" s="70"/>
      <c r="H387" s="70"/>
      <c r="I387" s="70"/>
      <c r="J387" s="59"/>
    </row>
    <row r="388" spans="5:10" x14ac:dyDescent="0.2">
      <c r="E388" s="70"/>
      <c r="F388" s="70"/>
      <c r="G388" s="70"/>
      <c r="H388" s="70"/>
      <c r="I388" s="70"/>
      <c r="J388" s="59"/>
    </row>
    <row r="389" spans="5:10" x14ac:dyDescent="0.2">
      <c r="E389" s="70"/>
      <c r="F389" s="70"/>
      <c r="G389" s="70"/>
      <c r="H389" s="70"/>
      <c r="I389" s="70"/>
      <c r="J389" s="59"/>
    </row>
    <row r="390" spans="5:10" x14ac:dyDescent="0.2">
      <c r="E390" s="70"/>
      <c r="F390" s="70"/>
      <c r="G390" s="70"/>
      <c r="H390" s="70"/>
      <c r="I390" s="70"/>
      <c r="J390" s="59"/>
    </row>
    <row r="391" spans="5:10" x14ac:dyDescent="0.2">
      <c r="E391" s="70"/>
      <c r="F391" s="70"/>
      <c r="G391" s="70"/>
      <c r="H391" s="70"/>
      <c r="I391" s="70"/>
      <c r="J391" s="59"/>
    </row>
    <row r="392" spans="5:10" x14ac:dyDescent="0.2">
      <c r="E392" s="70"/>
      <c r="F392" s="70"/>
      <c r="G392" s="70"/>
      <c r="H392" s="70"/>
      <c r="I392" s="70"/>
      <c r="J392" s="59"/>
    </row>
    <row r="393" spans="5:10" x14ac:dyDescent="0.2">
      <c r="E393" s="70"/>
      <c r="F393" s="70"/>
      <c r="G393" s="70"/>
      <c r="H393" s="70"/>
      <c r="I393" s="70"/>
      <c r="J393" s="59"/>
    </row>
    <row r="394" spans="5:10" x14ac:dyDescent="0.2">
      <c r="E394" s="70"/>
      <c r="F394" s="70"/>
      <c r="G394" s="70"/>
      <c r="H394" s="70"/>
      <c r="I394" s="70"/>
      <c r="J394" s="59"/>
    </row>
    <row r="395" spans="5:10" x14ac:dyDescent="0.2">
      <c r="E395" s="70"/>
      <c r="F395" s="70"/>
      <c r="G395" s="70"/>
      <c r="H395" s="70"/>
      <c r="I395" s="70"/>
      <c r="J395" s="59"/>
    </row>
    <row r="396" spans="5:10" x14ac:dyDescent="0.2">
      <c r="E396" s="70"/>
      <c r="F396" s="70"/>
      <c r="G396" s="70"/>
      <c r="H396" s="70"/>
      <c r="I396" s="70"/>
      <c r="J396" s="59"/>
    </row>
    <row r="397" spans="5:10" x14ac:dyDescent="0.2">
      <c r="E397" s="70"/>
      <c r="F397" s="70"/>
      <c r="G397" s="70"/>
      <c r="H397" s="70"/>
      <c r="I397" s="70"/>
      <c r="J397" s="59"/>
    </row>
    <row r="398" spans="5:10" x14ac:dyDescent="0.2">
      <c r="E398" s="70"/>
      <c r="F398" s="70"/>
      <c r="G398" s="70"/>
      <c r="H398" s="70"/>
      <c r="I398" s="70"/>
      <c r="J398" s="59"/>
    </row>
    <row r="399" spans="5:10" x14ac:dyDescent="0.2">
      <c r="E399" s="70"/>
      <c r="F399" s="70"/>
      <c r="G399" s="70"/>
      <c r="H399" s="70"/>
      <c r="I399" s="70"/>
      <c r="J399" s="59"/>
    </row>
    <row r="400" spans="5:10" x14ac:dyDescent="0.2">
      <c r="E400" s="70"/>
      <c r="F400" s="70"/>
      <c r="G400" s="70"/>
      <c r="H400" s="70"/>
      <c r="I400" s="70"/>
      <c r="J400" s="59"/>
    </row>
    <row r="401" spans="5:10" x14ac:dyDescent="0.2">
      <c r="E401" s="70"/>
      <c r="F401" s="70"/>
      <c r="G401" s="70"/>
      <c r="H401" s="70"/>
      <c r="I401" s="70"/>
      <c r="J401" s="59"/>
    </row>
    <row r="402" spans="5:10" x14ac:dyDescent="0.2">
      <c r="E402" s="70"/>
      <c r="F402" s="70"/>
      <c r="G402" s="70"/>
      <c r="H402" s="70"/>
      <c r="I402" s="70"/>
      <c r="J402" s="59"/>
    </row>
    <row r="403" spans="5:10" x14ac:dyDescent="0.2">
      <c r="E403" s="70"/>
      <c r="F403" s="70"/>
      <c r="G403" s="70"/>
      <c r="H403" s="70"/>
      <c r="I403" s="70"/>
      <c r="J403" s="59"/>
    </row>
    <row r="404" spans="5:10" x14ac:dyDescent="0.2">
      <c r="E404" s="70"/>
      <c r="F404" s="70"/>
      <c r="G404" s="70"/>
      <c r="H404" s="70"/>
      <c r="I404" s="70"/>
      <c r="J404" s="59"/>
    </row>
    <row r="405" spans="5:10" x14ac:dyDescent="0.2">
      <c r="E405" s="70"/>
      <c r="F405" s="70"/>
      <c r="G405" s="70"/>
      <c r="H405" s="70"/>
      <c r="I405" s="70"/>
      <c r="J405" s="59"/>
    </row>
    <row r="406" spans="5:10" x14ac:dyDescent="0.2">
      <c r="E406" s="70"/>
      <c r="F406" s="70"/>
      <c r="G406" s="70"/>
      <c r="H406" s="70"/>
      <c r="I406" s="70"/>
      <c r="J406" s="59"/>
    </row>
    <row r="407" spans="5:10" x14ac:dyDescent="0.2">
      <c r="E407" s="70"/>
      <c r="F407" s="70"/>
      <c r="G407" s="70"/>
      <c r="H407" s="70"/>
      <c r="I407" s="70"/>
      <c r="J407" s="59"/>
    </row>
    <row r="408" spans="5:10" x14ac:dyDescent="0.2">
      <c r="E408" s="70"/>
      <c r="F408" s="70"/>
      <c r="G408" s="70"/>
      <c r="H408" s="70"/>
      <c r="I408" s="70"/>
      <c r="J408" s="59"/>
    </row>
    <row r="409" spans="5:10" x14ac:dyDescent="0.2">
      <c r="E409" s="70"/>
      <c r="F409" s="70"/>
      <c r="G409" s="70"/>
      <c r="H409" s="70"/>
      <c r="I409" s="70"/>
      <c r="J409" s="59"/>
    </row>
    <row r="410" spans="5:10" x14ac:dyDescent="0.2">
      <c r="E410" s="70"/>
      <c r="F410" s="70"/>
      <c r="G410" s="70"/>
      <c r="H410" s="70"/>
      <c r="I410" s="70"/>
      <c r="J410" s="59"/>
    </row>
    <row r="411" spans="5:10" x14ac:dyDescent="0.2">
      <c r="E411" s="70"/>
      <c r="F411" s="70"/>
      <c r="G411" s="70"/>
      <c r="H411" s="70"/>
      <c r="I411" s="70"/>
      <c r="J411" s="59"/>
    </row>
    <row r="412" spans="5:10" x14ac:dyDescent="0.2">
      <c r="E412" s="70"/>
      <c r="F412" s="70"/>
      <c r="G412" s="70"/>
      <c r="H412" s="70"/>
      <c r="I412" s="70"/>
      <c r="J412" s="59"/>
    </row>
    <row r="413" spans="5:10" x14ac:dyDescent="0.2">
      <c r="E413" s="70"/>
      <c r="F413" s="70"/>
      <c r="G413" s="70"/>
      <c r="H413" s="70"/>
      <c r="I413" s="70"/>
      <c r="J413" s="59"/>
    </row>
    <row r="414" spans="5:10" x14ac:dyDescent="0.2">
      <c r="E414" s="70"/>
      <c r="F414" s="70"/>
      <c r="G414" s="70"/>
      <c r="H414" s="70"/>
      <c r="I414" s="70"/>
      <c r="J414" s="59"/>
    </row>
    <row r="415" spans="5:10" x14ac:dyDescent="0.2">
      <c r="E415" s="70"/>
      <c r="F415" s="70"/>
      <c r="G415" s="70"/>
      <c r="H415" s="70"/>
      <c r="I415" s="70"/>
      <c r="J415" s="59"/>
    </row>
    <row r="416" spans="5:10" x14ac:dyDescent="0.2">
      <c r="E416" s="70"/>
      <c r="F416" s="70"/>
      <c r="G416" s="70"/>
      <c r="H416" s="70"/>
      <c r="I416" s="70"/>
      <c r="J416" s="59"/>
    </row>
    <row r="417" spans="5:10" x14ac:dyDescent="0.2">
      <c r="E417" s="70"/>
      <c r="F417" s="70"/>
      <c r="G417" s="70"/>
      <c r="H417" s="70"/>
      <c r="I417" s="70"/>
      <c r="J417" s="59"/>
    </row>
    <row r="418" spans="5:10" x14ac:dyDescent="0.2">
      <c r="E418" s="70"/>
      <c r="F418" s="70"/>
      <c r="G418" s="70"/>
      <c r="H418" s="70"/>
      <c r="I418" s="70"/>
      <c r="J418" s="59"/>
    </row>
    <row r="419" spans="5:10" x14ac:dyDescent="0.2">
      <c r="E419" s="70"/>
      <c r="F419" s="70"/>
      <c r="G419" s="70"/>
      <c r="H419" s="70"/>
      <c r="I419" s="70"/>
      <c r="J419" s="59"/>
    </row>
    <row r="420" spans="5:10" x14ac:dyDescent="0.2">
      <c r="E420" s="70"/>
      <c r="F420" s="70"/>
      <c r="G420" s="70"/>
      <c r="H420" s="70"/>
      <c r="I420" s="70"/>
      <c r="J420" s="59"/>
    </row>
    <row r="421" spans="5:10" x14ac:dyDescent="0.2">
      <c r="E421" s="70"/>
      <c r="F421" s="70"/>
      <c r="G421" s="70"/>
      <c r="H421" s="70"/>
      <c r="I421" s="70"/>
      <c r="J421" s="59"/>
    </row>
    <row r="422" spans="5:10" x14ac:dyDescent="0.2">
      <c r="E422" s="70"/>
      <c r="F422" s="70"/>
      <c r="G422" s="70"/>
      <c r="H422" s="70"/>
      <c r="I422" s="70"/>
      <c r="J422" s="59"/>
    </row>
    <row r="423" spans="5:10" x14ac:dyDescent="0.2">
      <c r="E423" s="70"/>
      <c r="F423" s="70"/>
      <c r="G423" s="70"/>
      <c r="H423" s="70"/>
      <c r="I423" s="70"/>
      <c r="J423" s="59"/>
    </row>
    <row r="424" spans="5:10" x14ac:dyDescent="0.2">
      <c r="E424" s="70"/>
      <c r="F424" s="70"/>
      <c r="G424" s="70"/>
      <c r="H424" s="70"/>
      <c r="I424" s="70"/>
      <c r="J424" s="59"/>
    </row>
    <row r="425" spans="5:10" x14ac:dyDescent="0.2">
      <c r="E425" s="70"/>
      <c r="F425" s="70"/>
      <c r="G425" s="70"/>
      <c r="H425" s="70"/>
      <c r="I425" s="70"/>
      <c r="J425" s="59"/>
    </row>
    <row r="426" spans="5:10" x14ac:dyDescent="0.2">
      <c r="E426" s="70"/>
      <c r="F426" s="70"/>
      <c r="G426" s="70"/>
      <c r="H426" s="70"/>
      <c r="I426" s="70"/>
      <c r="J426" s="59"/>
    </row>
    <row r="427" spans="5:10" x14ac:dyDescent="0.2">
      <c r="E427" s="70"/>
      <c r="F427" s="70"/>
      <c r="G427" s="70"/>
      <c r="H427" s="70"/>
      <c r="I427" s="70"/>
      <c r="J427" s="59"/>
    </row>
    <row r="428" spans="5:10" x14ac:dyDescent="0.2">
      <c r="E428" s="70"/>
      <c r="F428" s="70"/>
      <c r="G428" s="70"/>
      <c r="H428" s="70"/>
      <c r="I428" s="70"/>
      <c r="J428" s="59"/>
    </row>
    <row r="429" spans="5:10" x14ac:dyDescent="0.2">
      <c r="E429" s="70"/>
      <c r="F429" s="70"/>
      <c r="G429" s="70"/>
      <c r="H429" s="70"/>
      <c r="I429" s="70"/>
      <c r="J429" s="59"/>
    </row>
    <row r="430" spans="5:10" x14ac:dyDescent="0.2">
      <c r="E430" s="70"/>
      <c r="F430" s="70"/>
      <c r="G430" s="70"/>
      <c r="H430" s="70"/>
      <c r="I430" s="70"/>
      <c r="J430" s="59"/>
    </row>
    <row r="431" spans="5:10" x14ac:dyDescent="0.2">
      <c r="E431" s="70"/>
      <c r="F431" s="70"/>
      <c r="G431" s="70"/>
      <c r="H431" s="70"/>
      <c r="I431" s="70"/>
      <c r="J431" s="59"/>
    </row>
    <row r="432" spans="5:10" x14ac:dyDescent="0.2">
      <c r="E432" s="70"/>
      <c r="F432" s="70"/>
      <c r="G432" s="70"/>
      <c r="H432" s="70"/>
      <c r="I432" s="70"/>
      <c r="J432" s="59"/>
    </row>
    <row r="433" spans="5:10" x14ac:dyDescent="0.2">
      <c r="E433" s="70"/>
      <c r="F433" s="70"/>
      <c r="G433" s="70"/>
      <c r="H433" s="70"/>
      <c r="I433" s="70"/>
      <c r="J433" s="59"/>
    </row>
    <row r="434" spans="5:10" x14ac:dyDescent="0.2">
      <c r="E434" s="70"/>
      <c r="F434" s="70"/>
      <c r="G434" s="70"/>
      <c r="H434" s="70"/>
      <c r="I434" s="70"/>
      <c r="J434" s="59"/>
    </row>
    <row r="435" spans="5:10" x14ac:dyDescent="0.2">
      <c r="E435" s="70"/>
      <c r="F435" s="70"/>
      <c r="G435" s="70"/>
      <c r="H435" s="70"/>
      <c r="I435" s="70"/>
      <c r="J435" s="59"/>
    </row>
    <row r="436" spans="5:10" x14ac:dyDescent="0.2">
      <c r="E436" s="70"/>
      <c r="F436" s="70"/>
      <c r="G436" s="70"/>
      <c r="H436" s="70"/>
      <c r="I436" s="70"/>
      <c r="J436" s="59"/>
    </row>
    <row r="437" spans="5:10" x14ac:dyDescent="0.2">
      <c r="E437" s="70"/>
      <c r="F437" s="70"/>
      <c r="G437" s="70"/>
      <c r="H437" s="70"/>
      <c r="I437" s="70"/>
      <c r="J437" s="59"/>
    </row>
    <row r="438" spans="5:10" x14ac:dyDescent="0.2">
      <c r="E438" s="70"/>
      <c r="F438" s="70"/>
      <c r="G438" s="70"/>
      <c r="H438" s="70"/>
      <c r="I438" s="70"/>
      <c r="J438" s="59"/>
    </row>
    <row r="439" spans="5:10" x14ac:dyDescent="0.2">
      <c r="E439" s="70"/>
      <c r="F439" s="70"/>
      <c r="G439" s="70"/>
      <c r="H439" s="70"/>
      <c r="I439" s="70"/>
      <c r="J439" s="59"/>
    </row>
    <row r="440" spans="5:10" x14ac:dyDescent="0.2">
      <c r="E440" s="70"/>
      <c r="F440" s="70"/>
      <c r="G440" s="70"/>
      <c r="H440" s="70"/>
      <c r="I440" s="70"/>
      <c r="J440" s="59"/>
    </row>
    <row r="441" spans="5:10" x14ac:dyDescent="0.2">
      <c r="E441" s="70"/>
      <c r="F441" s="70"/>
      <c r="G441" s="70"/>
      <c r="H441" s="70"/>
      <c r="I441" s="70"/>
      <c r="J441" s="59"/>
    </row>
    <row r="442" spans="5:10" x14ac:dyDescent="0.2">
      <c r="E442" s="70"/>
      <c r="F442" s="70"/>
      <c r="G442" s="70"/>
      <c r="H442" s="70"/>
      <c r="I442" s="70"/>
      <c r="J442" s="59"/>
    </row>
    <row r="443" spans="5:10" x14ac:dyDescent="0.2">
      <c r="E443" s="70"/>
      <c r="F443" s="70"/>
      <c r="G443" s="70"/>
      <c r="H443" s="70"/>
      <c r="I443" s="70"/>
      <c r="J443" s="59"/>
    </row>
    <row r="444" spans="5:10" x14ac:dyDescent="0.2">
      <c r="E444" s="70"/>
      <c r="F444" s="70"/>
      <c r="G444" s="70"/>
      <c r="H444" s="70"/>
      <c r="I444" s="70"/>
      <c r="J444" s="59"/>
    </row>
    <row r="445" spans="5:10" x14ac:dyDescent="0.2">
      <c r="E445" s="70"/>
      <c r="F445" s="70"/>
      <c r="G445" s="70"/>
      <c r="H445" s="70"/>
      <c r="I445" s="70"/>
      <c r="J445" s="59"/>
    </row>
    <row r="446" spans="5:10" x14ac:dyDescent="0.2">
      <c r="E446" s="70"/>
      <c r="F446" s="70"/>
      <c r="G446" s="70"/>
      <c r="H446" s="70"/>
      <c r="I446" s="70"/>
      <c r="J446" s="59"/>
    </row>
    <row r="447" spans="5:10" x14ac:dyDescent="0.2">
      <c r="E447" s="70"/>
      <c r="F447" s="70"/>
      <c r="G447" s="70"/>
      <c r="H447" s="70"/>
      <c r="I447" s="70"/>
      <c r="J447" s="59"/>
    </row>
    <row r="448" spans="5:10" x14ac:dyDescent="0.2">
      <c r="E448" s="70"/>
      <c r="F448" s="70"/>
      <c r="G448" s="70"/>
      <c r="H448" s="70"/>
      <c r="I448" s="70"/>
      <c r="J448" s="59"/>
    </row>
    <row r="449" spans="5:10" x14ac:dyDescent="0.2">
      <c r="E449" s="70"/>
      <c r="F449" s="70"/>
      <c r="G449" s="70"/>
      <c r="H449" s="70"/>
      <c r="I449" s="70"/>
      <c r="J449" s="59"/>
    </row>
    <row r="450" spans="5:10" x14ac:dyDescent="0.2">
      <c r="E450" s="70"/>
      <c r="F450" s="70"/>
      <c r="G450" s="70"/>
      <c r="H450" s="70"/>
      <c r="I450" s="70"/>
      <c r="J450" s="59"/>
    </row>
    <row r="451" spans="5:10" x14ac:dyDescent="0.2">
      <c r="E451" s="70"/>
      <c r="F451" s="70"/>
      <c r="G451" s="70"/>
      <c r="H451" s="70"/>
      <c r="I451" s="70"/>
      <c r="J451" s="59"/>
    </row>
    <row r="452" spans="5:10" x14ac:dyDescent="0.2">
      <c r="E452" s="70"/>
      <c r="F452" s="70"/>
      <c r="G452" s="70"/>
      <c r="H452" s="70"/>
      <c r="I452" s="70"/>
      <c r="J452" s="59"/>
    </row>
    <row r="453" spans="5:10" x14ac:dyDescent="0.2">
      <c r="E453" s="70"/>
      <c r="F453" s="70"/>
      <c r="G453" s="70"/>
      <c r="H453" s="70"/>
      <c r="I453" s="70"/>
      <c r="J453" s="59"/>
    </row>
    <row r="454" spans="5:10" x14ac:dyDescent="0.2">
      <c r="E454" s="70"/>
      <c r="F454" s="70"/>
      <c r="G454" s="70"/>
      <c r="H454" s="70"/>
      <c r="I454" s="70"/>
      <c r="J454" s="59"/>
    </row>
    <row r="455" spans="5:10" x14ac:dyDescent="0.2">
      <c r="E455" s="70"/>
      <c r="F455" s="70"/>
      <c r="G455" s="70"/>
      <c r="H455" s="70"/>
      <c r="I455" s="70"/>
      <c r="J455" s="59"/>
    </row>
    <row r="456" spans="5:10" x14ac:dyDescent="0.2">
      <c r="E456" s="70"/>
      <c r="F456" s="70"/>
      <c r="G456" s="70"/>
      <c r="H456" s="70"/>
      <c r="I456" s="70"/>
      <c r="J456" s="59"/>
    </row>
    <row r="457" spans="5:10" x14ac:dyDescent="0.2">
      <c r="E457" s="70"/>
      <c r="F457" s="70"/>
      <c r="G457" s="70"/>
      <c r="H457" s="70"/>
      <c r="I457" s="70"/>
      <c r="J457" s="59"/>
    </row>
    <row r="458" spans="5:10" x14ac:dyDescent="0.2">
      <c r="E458" s="70"/>
      <c r="F458" s="70"/>
      <c r="G458" s="70"/>
      <c r="H458" s="70"/>
      <c r="I458" s="70"/>
      <c r="J458" s="59"/>
    </row>
    <row r="459" spans="5:10" x14ac:dyDescent="0.2">
      <c r="E459" s="70"/>
      <c r="F459" s="70"/>
      <c r="G459" s="70"/>
      <c r="H459" s="70"/>
      <c r="I459" s="70"/>
      <c r="J459" s="59"/>
    </row>
    <row r="460" spans="5:10" x14ac:dyDescent="0.2">
      <c r="E460" s="70"/>
      <c r="F460" s="70"/>
      <c r="G460" s="70"/>
      <c r="H460" s="70"/>
      <c r="I460" s="70"/>
      <c r="J460" s="59"/>
    </row>
    <row r="461" spans="5:10" x14ac:dyDescent="0.2">
      <c r="E461" s="70"/>
      <c r="F461" s="70"/>
      <c r="G461" s="70"/>
      <c r="H461" s="70"/>
      <c r="I461" s="70"/>
      <c r="J461" s="59"/>
    </row>
    <row r="462" spans="5:10" x14ac:dyDescent="0.2">
      <c r="E462" s="70"/>
      <c r="F462" s="70"/>
      <c r="G462" s="70"/>
      <c r="H462" s="70"/>
      <c r="I462" s="70"/>
      <c r="J462" s="59"/>
    </row>
    <row r="463" spans="5:10" x14ac:dyDescent="0.2">
      <c r="E463" s="70"/>
      <c r="F463" s="70"/>
      <c r="G463" s="70"/>
      <c r="H463" s="70"/>
      <c r="I463" s="70"/>
      <c r="J463" s="59"/>
    </row>
    <row r="464" spans="5:10" x14ac:dyDescent="0.2">
      <c r="E464" s="70"/>
      <c r="F464" s="70"/>
      <c r="G464" s="70"/>
      <c r="H464" s="70"/>
      <c r="I464" s="70"/>
      <c r="J464" s="59"/>
    </row>
    <row r="465" spans="5:10" x14ac:dyDescent="0.2">
      <c r="E465" s="70"/>
      <c r="F465" s="70"/>
      <c r="G465" s="70"/>
      <c r="H465" s="70"/>
      <c r="I465" s="70"/>
      <c r="J465" s="59"/>
    </row>
    <row r="466" spans="5:10" x14ac:dyDescent="0.2">
      <c r="E466" s="70"/>
      <c r="F466" s="70"/>
      <c r="G466" s="70"/>
      <c r="H466" s="70"/>
      <c r="I466" s="70"/>
      <c r="J466" s="59"/>
    </row>
    <row r="467" spans="5:10" x14ac:dyDescent="0.2">
      <c r="E467" s="70"/>
      <c r="F467" s="70"/>
      <c r="G467" s="70"/>
      <c r="H467" s="70"/>
      <c r="I467" s="70"/>
      <c r="J467" s="59"/>
    </row>
    <row r="468" spans="5:10" x14ac:dyDescent="0.2">
      <c r="E468" s="70"/>
      <c r="F468" s="70"/>
      <c r="G468" s="70"/>
      <c r="H468" s="70"/>
      <c r="I468" s="70"/>
      <c r="J468" s="59"/>
    </row>
    <row r="469" spans="5:10" x14ac:dyDescent="0.2">
      <c r="E469" s="70"/>
      <c r="F469" s="70"/>
      <c r="G469" s="70"/>
      <c r="H469" s="70"/>
      <c r="I469" s="70"/>
      <c r="J469" s="59"/>
    </row>
    <row r="470" spans="5:10" x14ac:dyDescent="0.2">
      <c r="E470" s="70"/>
      <c r="F470" s="70"/>
      <c r="G470" s="70"/>
      <c r="H470" s="70"/>
      <c r="I470" s="70"/>
      <c r="J470" s="59"/>
    </row>
    <row r="471" spans="5:10" x14ac:dyDescent="0.2">
      <c r="E471" s="70"/>
      <c r="F471" s="70"/>
      <c r="G471" s="70"/>
      <c r="H471" s="70"/>
      <c r="I471" s="70"/>
      <c r="J471" s="59"/>
    </row>
    <row r="472" spans="5:10" x14ac:dyDescent="0.2">
      <c r="E472" s="70"/>
      <c r="F472" s="70"/>
      <c r="G472" s="70"/>
      <c r="H472" s="70"/>
      <c r="I472" s="70"/>
      <c r="J472" s="59"/>
    </row>
    <row r="473" spans="5:10" x14ac:dyDescent="0.2">
      <c r="E473" s="70"/>
      <c r="F473" s="70"/>
      <c r="G473" s="70"/>
      <c r="H473" s="70"/>
      <c r="I473" s="70"/>
      <c r="J473" s="59"/>
    </row>
    <row r="474" spans="5:10" x14ac:dyDescent="0.2">
      <c r="E474" s="70"/>
      <c r="F474" s="70"/>
      <c r="G474" s="70"/>
      <c r="H474" s="70"/>
      <c r="I474" s="70"/>
      <c r="J474" s="59"/>
    </row>
    <row r="475" spans="5:10" x14ac:dyDescent="0.2">
      <c r="E475" s="70"/>
      <c r="F475" s="70"/>
      <c r="G475" s="70"/>
      <c r="H475" s="70"/>
      <c r="I475" s="70"/>
      <c r="J475" s="59"/>
    </row>
    <row r="476" spans="5:10" x14ac:dyDescent="0.2">
      <c r="E476" s="70"/>
      <c r="F476" s="70"/>
      <c r="G476" s="70"/>
      <c r="H476" s="70"/>
      <c r="I476" s="70"/>
      <c r="J476" s="59"/>
    </row>
    <row r="477" spans="5:10" x14ac:dyDescent="0.2">
      <c r="E477" s="70"/>
      <c r="F477" s="70"/>
      <c r="G477" s="70"/>
      <c r="H477" s="70"/>
      <c r="I477" s="70"/>
      <c r="J477" s="59"/>
    </row>
    <row r="478" spans="5:10" x14ac:dyDescent="0.2">
      <c r="E478" s="70"/>
      <c r="F478" s="70"/>
      <c r="G478" s="70"/>
      <c r="H478" s="70"/>
      <c r="I478" s="70"/>
      <c r="J478" s="59"/>
    </row>
    <row r="479" spans="5:10" x14ac:dyDescent="0.2">
      <c r="E479" s="70"/>
      <c r="F479" s="70"/>
      <c r="G479" s="70"/>
      <c r="H479" s="70"/>
      <c r="I479" s="70"/>
      <c r="J479" s="59"/>
    </row>
    <row r="480" spans="5:10" x14ac:dyDescent="0.2">
      <c r="E480" s="70"/>
      <c r="F480" s="70"/>
      <c r="G480" s="70"/>
      <c r="H480" s="70"/>
      <c r="I480" s="70"/>
      <c r="J480" s="59"/>
    </row>
    <row r="481" spans="5:10" x14ac:dyDescent="0.2">
      <c r="E481" s="70"/>
      <c r="F481" s="70"/>
      <c r="G481" s="70"/>
      <c r="H481" s="70"/>
      <c r="I481" s="70"/>
      <c r="J481" s="59"/>
    </row>
    <row r="482" spans="5:10" x14ac:dyDescent="0.2">
      <c r="E482" s="70"/>
      <c r="F482" s="70"/>
      <c r="G482" s="70"/>
      <c r="H482" s="70"/>
      <c r="I482" s="70"/>
      <c r="J482" s="59"/>
    </row>
    <row r="483" spans="5:10" x14ac:dyDescent="0.2">
      <c r="E483" s="70"/>
      <c r="F483" s="70"/>
      <c r="G483" s="70"/>
      <c r="H483" s="70"/>
      <c r="I483" s="70"/>
      <c r="J483" s="59"/>
    </row>
    <row r="484" spans="5:10" x14ac:dyDescent="0.2">
      <c r="E484" s="70"/>
      <c r="F484" s="70"/>
      <c r="G484" s="70"/>
      <c r="H484" s="70"/>
      <c r="I484" s="70"/>
      <c r="J484" s="59"/>
    </row>
    <row r="485" spans="5:10" x14ac:dyDescent="0.2">
      <c r="E485" s="70"/>
      <c r="F485" s="70"/>
      <c r="G485" s="70"/>
      <c r="H485" s="70"/>
      <c r="I485" s="70"/>
      <c r="J485" s="59"/>
    </row>
    <row r="486" spans="5:10" x14ac:dyDescent="0.2">
      <c r="E486" s="70"/>
      <c r="F486" s="70"/>
      <c r="G486" s="70"/>
      <c r="H486" s="70"/>
      <c r="I486" s="70"/>
      <c r="J486" s="59"/>
    </row>
    <row r="487" spans="5:10" x14ac:dyDescent="0.2">
      <c r="E487" s="70"/>
      <c r="F487" s="70"/>
      <c r="G487" s="70"/>
      <c r="H487" s="70"/>
      <c r="I487" s="70"/>
      <c r="J487" s="59"/>
    </row>
    <row r="488" spans="5:10" x14ac:dyDescent="0.2">
      <c r="E488" s="70"/>
      <c r="F488" s="70"/>
      <c r="G488" s="70"/>
      <c r="H488" s="70"/>
      <c r="I488" s="70"/>
      <c r="J488" s="59"/>
    </row>
    <row r="489" spans="5:10" x14ac:dyDescent="0.2">
      <c r="E489" s="70"/>
      <c r="F489" s="70"/>
      <c r="G489" s="70"/>
      <c r="H489" s="70"/>
      <c r="I489" s="70"/>
      <c r="J489" s="59"/>
    </row>
    <row r="490" spans="5:10" x14ac:dyDescent="0.2">
      <c r="E490" s="70"/>
      <c r="F490" s="70"/>
      <c r="G490" s="70"/>
      <c r="H490" s="70"/>
      <c r="I490" s="70"/>
      <c r="J490" s="59"/>
    </row>
    <row r="491" spans="5:10" x14ac:dyDescent="0.2">
      <c r="E491" s="70"/>
      <c r="F491" s="70"/>
      <c r="G491" s="70"/>
      <c r="H491" s="70"/>
      <c r="I491" s="70"/>
      <c r="J491" s="59"/>
    </row>
    <row r="492" spans="5:10" x14ac:dyDescent="0.2">
      <c r="E492" s="70"/>
      <c r="F492" s="70"/>
      <c r="G492" s="70"/>
      <c r="H492" s="70"/>
      <c r="I492" s="70"/>
      <c r="J492" s="59"/>
    </row>
    <row r="493" spans="5:10" x14ac:dyDescent="0.2">
      <c r="E493" s="70"/>
      <c r="F493" s="70"/>
      <c r="G493" s="70"/>
      <c r="H493" s="70"/>
      <c r="I493" s="70"/>
      <c r="J493" s="59"/>
    </row>
    <row r="494" spans="5:10" x14ac:dyDescent="0.2">
      <c r="E494" s="70"/>
      <c r="F494" s="70"/>
      <c r="G494" s="70"/>
      <c r="H494" s="70"/>
      <c r="I494" s="70"/>
      <c r="J494" s="59"/>
    </row>
    <row r="495" spans="5:10" x14ac:dyDescent="0.2">
      <c r="E495" s="70"/>
      <c r="F495" s="70"/>
      <c r="G495" s="70"/>
      <c r="H495" s="70"/>
      <c r="I495" s="70"/>
      <c r="J495" s="59"/>
    </row>
    <row r="496" spans="5:10" x14ac:dyDescent="0.2">
      <c r="E496" s="70"/>
      <c r="F496" s="70"/>
      <c r="G496" s="70"/>
      <c r="H496" s="70"/>
      <c r="I496" s="70"/>
      <c r="J496" s="59"/>
    </row>
    <row r="497" spans="5:10" x14ac:dyDescent="0.2">
      <c r="E497" s="70"/>
      <c r="F497" s="70"/>
      <c r="G497" s="70"/>
      <c r="H497" s="70"/>
      <c r="I497" s="70"/>
      <c r="J497" s="59"/>
    </row>
    <row r="498" spans="5:10" x14ac:dyDescent="0.2">
      <c r="E498" s="70"/>
      <c r="F498" s="70"/>
      <c r="G498" s="70"/>
      <c r="H498" s="70"/>
      <c r="I498" s="70"/>
      <c r="J498" s="59"/>
    </row>
    <row r="499" spans="5:10" x14ac:dyDescent="0.2">
      <c r="E499" s="70"/>
      <c r="F499" s="70"/>
      <c r="G499" s="70"/>
      <c r="H499" s="70"/>
      <c r="I499" s="70"/>
      <c r="J499" s="59"/>
    </row>
    <row r="500" spans="5:10" x14ac:dyDescent="0.2">
      <c r="E500" s="70"/>
      <c r="F500" s="70"/>
      <c r="G500" s="70"/>
      <c r="H500" s="70"/>
      <c r="I500" s="70"/>
      <c r="J500" s="59"/>
    </row>
    <row r="501" spans="5:10" x14ac:dyDescent="0.2">
      <c r="E501" s="70"/>
      <c r="F501" s="70"/>
      <c r="G501" s="70"/>
      <c r="H501" s="70"/>
      <c r="I501" s="70"/>
      <c r="J501" s="59"/>
    </row>
    <row r="502" spans="5:10" x14ac:dyDescent="0.2">
      <c r="E502" s="70"/>
      <c r="F502" s="70"/>
      <c r="G502" s="70"/>
      <c r="H502" s="70"/>
      <c r="I502" s="70"/>
      <c r="J502" s="59"/>
    </row>
    <row r="503" spans="5:10" x14ac:dyDescent="0.2">
      <c r="E503" s="70"/>
      <c r="F503" s="70"/>
      <c r="G503" s="70"/>
      <c r="H503" s="70"/>
      <c r="I503" s="70"/>
      <c r="J503" s="59"/>
    </row>
    <row r="504" spans="5:10" x14ac:dyDescent="0.2">
      <c r="E504" s="70"/>
      <c r="F504" s="70"/>
      <c r="G504" s="70"/>
      <c r="H504" s="70"/>
      <c r="I504" s="70"/>
      <c r="J504" s="59"/>
    </row>
    <row r="505" spans="5:10" x14ac:dyDescent="0.2">
      <c r="E505" s="70"/>
      <c r="F505" s="70"/>
      <c r="G505" s="70"/>
      <c r="H505" s="70"/>
      <c r="I505" s="70"/>
      <c r="J505" s="59"/>
    </row>
    <row r="506" spans="5:10" x14ac:dyDescent="0.2">
      <c r="E506" s="70"/>
      <c r="F506" s="70"/>
      <c r="G506" s="70"/>
      <c r="H506" s="70"/>
      <c r="I506" s="70"/>
      <c r="J506" s="59"/>
    </row>
    <row r="507" spans="5:10" x14ac:dyDescent="0.2">
      <c r="E507" s="70"/>
      <c r="F507" s="70"/>
      <c r="G507" s="70"/>
      <c r="H507" s="70"/>
      <c r="I507" s="70"/>
      <c r="J507" s="59"/>
    </row>
    <row r="508" spans="5:10" x14ac:dyDescent="0.2">
      <c r="E508" s="70"/>
      <c r="F508" s="70"/>
      <c r="G508" s="70"/>
      <c r="H508" s="70"/>
      <c r="I508" s="70"/>
      <c r="J508" s="59"/>
    </row>
    <row r="509" spans="5:10" x14ac:dyDescent="0.2">
      <c r="E509" s="70"/>
      <c r="F509" s="70"/>
      <c r="G509" s="70"/>
      <c r="H509" s="70"/>
      <c r="I509" s="70"/>
      <c r="J509" s="59"/>
    </row>
    <row r="510" spans="5:10" x14ac:dyDescent="0.2">
      <c r="E510" s="70"/>
      <c r="F510" s="70"/>
      <c r="G510" s="70"/>
      <c r="H510" s="70"/>
      <c r="I510" s="70"/>
      <c r="J510" s="59"/>
    </row>
    <row r="511" spans="5:10" x14ac:dyDescent="0.2">
      <c r="E511" s="70"/>
      <c r="F511" s="70"/>
      <c r="G511" s="70"/>
      <c r="H511" s="70"/>
      <c r="I511" s="70"/>
      <c r="J511" s="59"/>
    </row>
    <row r="512" spans="5:10" x14ac:dyDescent="0.2">
      <c r="E512" s="70"/>
      <c r="F512" s="70"/>
      <c r="G512" s="70"/>
      <c r="H512" s="70"/>
      <c r="I512" s="70"/>
      <c r="J512" s="59"/>
    </row>
    <row r="513" spans="5:10" x14ac:dyDescent="0.2">
      <c r="E513" s="70"/>
      <c r="F513" s="70"/>
      <c r="G513" s="70"/>
      <c r="H513" s="70"/>
      <c r="I513" s="70"/>
      <c r="J513" s="59"/>
    </row>
    <row r="514" spans="5:10" x14ac:dyDescent="0.2">
      <c r="E514" s="70"/>
      <c r="F514" s="70"/>
      <c r="G514" s="70"/>
      <c r="H514" s="70"/>
      <c r="I514" s="70"/>
      <c r="J514" s="59"/>
    </row>
    <row r="515" spans="5:10" x14ac:dyDescent="0.2">
      <c r="E515" s="70"/>
      <c r="F515" s="70"/>
      <c r="G515" s="70"/>
      <c r="H515" s="70"/>
      <c r="I515" s="70"/>
      <c r="J515" s="59"/>
    </row>
    <row r="516" spans="5:10" x14ac:dyDescent="0.2">
      <c r="E516" s="70"/>
      <c r="F516" s="70"/>
      <c r="G516" s="70"/>
      <c r="H516" s="70"/>
      <c r="I516" s="70"/>
      <c r="J516" s="59"/>
    </row>
    <row r="517" spans="5:10" x14ac:dyDescent="0.2">
      <c r="E517" s="70"/>
      <c r="F517" s="70"/>
      <c r="G517" s="70"/>
      <c r="H517" s="70"/>
      <c r="I517" s="70"/>
      <c r="J517" s="59"/>
    </row>
    <row r="518" spans="5:10" x14ac:dyDescent="0.2">
      <c r="E518" s="70"/>
      <c r="F518" s="70"/>
      <c r="G518" s="70"/>
      <c r="H518" s="70"/>
      <c r="I518" s="70"/>
      <c r="J518" s="59"/>
    </row>
    <row r="519" spans="5:10" x14ac:dyDescent="0.2">
      <c r="E519" s="70"/>
      <c r="F519" s="70"/>
      <c r="G519" s="70"/>
      <c r="H519" s="70"/>
      <c r="I519" s="70"/>
      <c r="J519" s="59"/>
    </row>
    <row r="520" spans="5:10" x14ac:dyDescent="0.2">
      <c r="E520" s="70"/>
      <c r="F520" s="70"/>
      <c r="G520" s="70"/>
      <c r="H520" s="70"/>
      <c r="I520" s="70"/>
      <c r="J520" s="59"/>
    </row>
    <row r="521" spans="5:10" x14ac:dyDescent="0.2">
      <c r="E521" s="70"/>
      <c r="F521" s="70"/>
      <c r="G521" s="70"/>
      <c r="H521" s="70"/>
      <c r="I521" s="70"/>
      <c r="J521" s="59"/>
    </row>
    <row r="522" spans="5:10" x14ac:dyDescent="0.2">
      <c r="E522" s="70"/>
      <c r="F522" s="70"/>
      <c r="G522" s="70"/>
      <c r="H522" s="70"/>
      <c r="I522" s="70"/>
      <c r="J522" s="59"/>
    </row>
    <row r="523" spans="5:10" x14ac:dyDescent="0.2">
      <c r="E523" s="70"/>
      <c r="F523" s="70"/>
      <c r="G523" s="70"/>
      <c r="H523" s="70"/>
      <c r="I523" s="70"/>
      <c r="J523" s="59"/>
    </row>
    <row r="524" spans="5:10" x14ac:dyDescent="0.2">
      <c r="E524" s="70"/>
      <c r="F524" s="70"/>
      <c r="G524" s="70"/>
      <c r="H524" s="70"/>
      <c r="I524" s="70"/>
      <c r="J524" s="59"/>
    </row>
    <row r="525" spans="5:10" x14ac:dyDescent="0.2">
      <c r="E525" s="70"/>
      <c r="F525" s="70"/>
      <c r="G525" s="70"/>
      <c r="H525" s="70"/>
      <c r="I525" s="70"/>
      <c r="J525" s="59"/>
    </row>
    <row r="526" spans="5:10" x14ac:dyDescent="0.2">
      <c r="E526" s="70"/>
      <c r="F526" s="70"/>
      <c r="G526" s="70"/>
      <c r="H526" s="70"/>
      <c r="I526" s="70"/>
      <c r="J526" s="59"/>
    </row>
    <row r="527" spans="5:10" x14ac:dyDescent="0.2">
      <c r="E527" s="70"/>
      <c r="F527" s="70"/>
      <c r="G527" s="70"/>
      <c r="H527" s="70"/>
      <c r="I527" s="70"/>
      <c r="J527" s="59"/>
    </row>
    <row r="528" spans="5:10" x14ac:dyDescent="0.2">
      <c r="E528" s="70"/>
      <c r="F528" s="70"/>
      <c r="G528" s="70"/>
      <c r="H528" s="70"/>
      <c r="I528" s="70"/>
      <c r="J528" s="59"/>
    </row>
    <row r="529" spans="5:10" x14ac:dyDescent="0.2">
      <c r="E529" s="70"/>
      <c r="F529" s="70"/>
      <c r="G529" s="70"/>
      <c r="H529" s="70"/>
      <c r="I529" s="70"/>
      <c r="J529" s="59"/>
    </row>
    <row r="530" spans="5:10" x14ac:dyDescent="0.2">
      <c r="E530" s="70"/>
      <c r="F530" s="70"/>
      <c r="G530" s="70"/>
      <c r="H530" s="70"/>
      <c r="I530" s="70"/>
      <c r="J530" s="59"/>
    </row>
    <row r="531" spans="5:10" x14ac:dyDescent="0.2">
      <c r="E531" s="70"/>
      <c r="F531" s="70"/>
      <c r="G531" s="70"/>
      <c r="H531" s="70"/>
      <c r="I531" s="70"/>
      <c r="J531" s="59"/>
    </row>
    <row r="532" spans="5:10" x14ac:dyDescent="0.2">
      <c r="E532" s="70"/>
      <c r="F532" s="70"/>
      <c r="G532" s="70"/>
      <c r="H532" s="70"/>
      <c r="I532" s="70"/>
      <c r="J532" s="59"/>
    </row>
    <row r="533" spans="5:10" x14ac:dyDescent="0.2">
      <c r="E533" s="70"/>
      <c r="F533" s="70"/>
      <c r="G533" s="70"/>
      <c r="H533" s="70"/>
      <c r="I533" s="70"/>
      <c r="J533" s="59"/>
    </row>
    <row r="534" spans="5:10" x14ac:dyDescent="0.2">
      <c r="E534" s="70"/>
      <c r="F534" s="70"/>
      <c r="G534" s="70"/>
      <c r="H534" s="70"/>
      <c r="I534" s="70"/>
      <c r="J534" s="59"/>
    </row>
    <row r="535" spans="5:10" x14ac:dyDescent="0.2">
      <c r="E535" s="70"/>
      <c r="F535" s="70"/>
      <c r="G535" s="70"/>
      <c r="H535" s="70"/>
      <c r="I535" s="70"/>
      <c r="J535" s="59"/>
    </row>
    <row r="536" spans="5:10" x14ac:dyDescent="0.2">
      <c r="E536" s="70"/>
      <c r="F536" s="70"/>
      <c r="G536" s="70"/>
      <c r="H536" s="70"/>
      <c r="I536" s="70"/>
      <c r="J536" s="59"/>
    </row>
    <row r="537" spans="5:10" x14ac:dyDescent="0.2">
      <c r="E537" s="70"/>
      <c r="F537" s="70"/>
      <c r="G537" s="70"/>
      <c r="H537" s="70"/>
      <c r="I537" s="70"/>
      <c r="J537" s="59"/>
    </row>
    <row r="538" spans="5:10" x14ac:dyDescent="0.2">
      <c r="E538" s="70"/>
      <c r="F538" s="70"/>
      <c r="G538" s="70"/>
      <c r="H538" s="70"/>
      <c r="I538" s="70"/>
      <c r="J538" s="59"/>
    </row>
    <row r="539" spans="5:10" x14ac:dyDescent="0.2">
      <c r="E539" s="70"/>
      <c r="F539" s="70"/>
      <c r="G539" s="70"/>
      <c r="H539" s="70"/>
      <c r="I539" s="70"/>
      <c r="J539" s="59"/>
    </row>
    <row r="540" spans="5:10" x14ac:dyDescent="0.2">
      <c r="E540" s="70"/>
      <c r="F540" s="70"/>
      <c r="G540" s="70"/>
      <c r="H540" s="70"/>
      <c r="I540" s="70"/>
      <c r="J540" s="59"/>
    </row>
    <row r="541" spans="5:10" x14ac:dyDescent="0.2">
      <c r="E541" s="70"/>
      <c r="F541" s="70"/>
      <c r="G541" s="70"/>
      <c r="H541" s="70"/>
      <c r="I541" s="70"/>
      <c r="J541" s="59"/>
    </row>
    <row r="542" spans="5:10" x14ac:dyDescent="0.2">
      <c r="E542" s="70"/>
      <c r="F542" s="70"/>
      <c r="G542" s="70"/>
      <c r="H542" s="70"/>
      <c r="I542" s="70"/>
      <c r="J542" s="59"/>
    </row>
    <row r="543" spans="5:10" x14ac:dyDescent="0.2">
      <c r="E543" s="70"/>
      <c r="F543" s="70"/>
      <c r="G543" s="70"/>
      <c r="H543" s="70"/>
      <c r="I543" s="70"/>
      <c r="J543" s="59"/>
    </row>
    <row r="544" spans="5:10" x14ac:dyDescent="0.2">
      <c r="E544" s="70"/>
      <c r="F544" s="70"/>
      <c r="G544" s="70"/>
      <c r="H544" s="70"/>
      <c r="I544" s="70"/>
      <c r="J544" s="59"/>
    </row>
    <row r="545" spans="5:10" x14ac:dyDescent="0.2">
      <c r="E545" s="70"/>
      <c r="F545" s="70"/>
      <c r="G545" s="70"/>
      <c r="H545" s="70"/>
      <c r="I545" s="70"/>
      <c r="J545" s="59"/>
    </row>
    <row r="546" spans="5:10" x14ac:dyDescent="0.2">
      <c r="E546" s="70"/>
      <c r="F546" s="70"/>
      <c r="G546" s="70"/>
      <c r="H546" s="70"/>
      <c r="I546" s="70"/>
      <c r="J546" s="59"/>
    </row>
    <row r="547" spans="5:10" x14ac:dyDescent="0.2">
      <c r="E547" s="70"/>
      <c r="F547" s="70"/>
      <c r="G547" s="70"/>
      <c r="H547" s="70"/>
      <c r="I547" s="70"/>
      <c r="J547" s="59"/>
    </row>
    <row r="548" spans="5:10" x14ac:dyDescent="0.2">
      <c r="E548" s="70"/>
      <c r="F548" s="70"/>
      <c r="G548" s="70"/>
      <c r="H548" s="70"/>
      <c r="I548" s="70"/>
      <c r="J548" s="59"/>
    </row>
    <row r="549" spans="5:10" x14ac:dyDescent="0.2">
      <c r="E549" s="70"/>
      <c r="F549" s="70"/>
      <c r="G549" s="70"/>
      <c r="H549" s="70"/>
      <c r="I549" s="70"/>
      <c r="J549" s="59"/>
    </row>
    <row r="550" spans="5:10" x14ac:dyDescent="0.2">
      <c r="E550" s="70"/>
      <c r="F550" s="70"/>
      <c r="G550" s="70"/>
      <c r="H550" s="70"/>
      <c r="I550" s="70"/>
      <c r="J550" s="59"/>
    </row>
    <row r="551" spans="5:10" x14ac:dyDescent="0.2">
      <c r="E551" s="70"/>
      <c r="F551" s="70"/>
      <c r="G551" s="70"/>
      <c r="H551" s="70"/>
      <c r="I551" s="70"/>
      <c r="J551" s="59"/>
    </row>
    <row r="552" spans="5:10" x14ac:dyDescent="0.2">
      <c r="E552" s="70"/>
      <c r="F552" s="70"/>
      <c r="G552" s="70"/>
      <c r="H552" s="70"/>
      <c r="I552" s="70"/>
      <c r="J552" s="59"/>
    </row>
    <row r="553" spans="5:10" x14ac:dyDescent="0.2">
      <c r="E553" s="70"/>
      <c r="F553" s="70"/>
      <c r="G553" s="70"/>
      <c r="H553" s="70"/>
      <c r="I553" s="70"/>
      <c r="J553" s="59"/>
    </row>
    <row r="554" spans="5:10" x14ac:dyDescent="0.2">
      <c r="E554" s="70"/>
      <c r="F554" s="70"/>
      <c r="G554" s="70"/>
      <c r="H554" s="70"/>
      <c r="I554" s="70"/>
      <c r="J554" s="59"/>
    </row>
    <row r="555" spans="5:10" x14ac:dyDescent="0.2">
      <c r="E555" s="70"/>
      <c r="F555" s="70"/>
      <c r="G555" s="70"/>
      <c r="H555" s="70"/>
      <c r="I555" s="70"/>
      <c r="J555" s="59"/>
    </row>
    <row r="556" spans="5:10" x14ac:dyDescent="0.2">
      <c r="E556" s="70"/>
      <c r="F556" s="70"/>
      <c r="G556" s="70"/>
      <c r="H556" s="70"/>
      <c r="I556" s="70"/>
      <c r="J556" s="59"/>
    </row>
    <row r="557" spans="5:10" x14ac:dyDescent="0.2">
      <c r="E557" s="70"/>
      <c r="F557" s="70"/>
      <c r="G557" s="70"/>
      <c r="H557" s="70"/>
      <c r="I557" s="70"/>
      <c r="J557" s="59"/>
    </row>
    <row r="558" spans="5:10" x14ac:dyDescent="0.2">
      <c r="E558" s="70"/>
      <c r="F558" s="70"/>
      <c r="G558" s="70"/>
      <c r="H558" s="70"/>
      <c r="I558" s="70"/>
      <c r="J558" s="59"/>
    </row>
    <row r="559" spans="5:10" x14ac:dyDescent="0.2">
      <c r="E559" s="70"/>
      <c r="F559" s="70"/>
      <c r="G559" s="70"/>
      <c r="H559" s="70"/>
      <c r="I559" s="70"/>
      <c r="J559" s="59"/>
    </row>
    <row r="560" spans="5:10" x14ac:dyDescent="0.2">
      <c r="E560" s="70"/>
      <c r="F560" s="70"/>
      <c r="G560" s="70"/>
      <c r="H560" s="70"/>
      <c r="I560" s="70"/>
      <c r="J560" s="59"/>
    </row>
    <row r="561" spans="5:10" x14ac:dyDescent="0.2">
      <c r="E561" s="70"/>
      <c r="F561" s="70"/>
      <c r="G561" s="70"/>
      <c r="H561" s="70"/>
      <c r="I561" s="70"/>
      <c r="J561" s="59"/>
    </row>
    <row r="562" spans="5:10" x14ac:dyDescent="0.2">
      <c r="E562" s="70"/>
      <c r="F562" s="70"/>
      <c r="G562" s="70"/>
      <c r="H562" s="70"/>
      <c r="I562" s="70"/>
      <c r="J562" s="59"/>
    </row>
    <row r="563" spans="5:10" x14ac:dyDescent="0.2">
      <c r="E563" s="70"/>
      <c r="F563" s="70"/>
      <c r="G563" s="70"/>
      <c r="H563" s="70"/>
      <c r="I563" s="70"/>
      <c r="J563" s="59"/>
    </row>
    <row r="564" spans="5:10" x14ac:dyDescent="0.2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 x14ac:dyDescent="0.25">
      <c r="A1" s="174" t="s">
        <v>43</v>
      </c>
      <c r="B1" s="174"/>
      <c r="C1" s="175"/>
      <c r="D1" s="174"/>
      <c r="E1" s="174"/>
      <c r="F1" s="174"/>
      <c r="G1" s="174"/>
    </row>
    <row r="2" spans="1:7" ht="13.5" thickTop="1" x14ac:dyDescent="0.2">
      <c r="A2" s="119" t="s">
        <v>44</v>
      </c>
      <c r="B2" s="120"/>
      <c r="C2" s="176"/>
      <c r="D2" s="176"/>
      <c r="E2" s="176"/>
      <c r="F2" s="176"/>
      <c r="G2" s="177"/>
    </row>
    <row r="3" spans="1:7" x14ac:dyDescent="0.2">
      <c r="A3" s="121" t="s">
        <v>45</v>
      </c>
      <c r="B3" s="122"/>
      <c r="C3" s="178"/>
      <c r="D3" s="178"/>
      <c r="E3" s="178"/>
      <c r="F3" s="178"/>
      <c r="G3" s="179"/>
    </row>
    <row r="4" spans="1:7" ht="13.5" thickBot="1" x14ac:dyDescent="0.25">
      <c r="A4" s="123" t="s">
        <v>46</v>
      </c>
      <c r="B4" s="124"/>
      <c r="C4" s="180"/>
      <c r="D4" s="180"/>
      <c r="E4" s="180"/>
      <c r="F4" s="180"/>
      <c r="G4" s="181"/>
    </row>
    <row r="5" spans="1:7" ht="14.25" thickTop="1" thickBot="1" x14ac:dyDescent="0.25">
      <c r="B5" s="125"/>
      <c r="C5" s="126"/>
      <c r="D5" s="127"/>
    </row>
    <row r="6" spans="1:7" ht="13.5" thickBot="1" x14ac:dyDescent="0.25">
      <c r="A6" s="128" t="s">
        <v>47</v>
      </c>
      <c r="B6" s="129" t="s">
        <v>48</v>
      </c>
      <c r="C6" s="130" t="s">
        <v>49</v>
      </c>
      <c r="D6" s="131" t="s">
        <v>50</v>
      </c>
      <c r="E6" s="132" t="s">
        <v>51</v>
      </c>
      <c r="F6" s="133" t="s">
        <v>52</v>
      </c>
      <c r="G6" s="134" t="s">
        <v>53</v>
      </c>
    </row>
    <row r="7" spans="1:7" ht="14.25" thickTop="1" thickBot="1" x14ac:dyDescent="0.25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309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219" customWidth="1"/>
    <col min="3" max="3" width="38.28515625" style="21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 x14ac:dyDescent="0.25">
      <c r="A1" s="174" t="s">
        <v>43</v>
      </c>
      <c r="B1" s="174"/>
      <c r="C1" s="175"/>
      <c r="D1" s="174"/>
      <c r="E1" s="174"/>
      <c r="F1" s="174"/>
      <c r="G1" s="174"/>
      <c r="H1" s="118"/>
      <c r="I1" s="118"/>
      <c r="J1" s="118"/>
    </row>
    <row r="2" spans="1:60" ht="13.5" thickTop="1" x14ac:dyDescent="0.2">
      <c r="A2" s="119" t="s">
        <v>44</v>
      </c>
      <c r="B2" s="120" t="s">
        <v>54</v>
      </c>
      <c r="C2" s="230" t="s">
        <v>55</v>
      </c>
      <c r="D2" s="176"/>
      <c r="E2" s="176"/>
      <c r="F2" s="176"/>
      <c r="G2" s="177"/>
      <c r="H2" s="118"/>
      <c r="I2" s="118"/>
      <c r="J2" s="118"/>
    </row>
    <row r="3" spans="1:60" x14ac:dyDescent="0.2">
      <c r="A3" s="121" t="s">
        <v>45</v>
      </c>
      <c r="B3" s="122" t="s">
        <v>56</v>
      </c>
      <c r="C3" s="231" t="s">
        <v>57</v>
      </c>
      <c r="D3" s="178"/>
      <c r="E3" s="178"/>
      <c r="F3" s="178"/>
      <c r="G3" s="179"/>
      <c r="H3" s="118"/>
      <c r="I3" s="118"/>
      <c r="J3" s="118"/>
    </row>
    <row r="4" spans="1:60" ht="13.5" thickBot="1" x14ac:dyDescent="0.25">
      <c r="A4" s="213" t="s">
        <v>46</v>
      </c>
      <c r="B4" s="214" t="s">
        <v>58</v>
      </c>
      <c r="C4" s="232" t="s">
        <v>59</v>
      </c>
      <c r="D4" s="215"/>
      <c r="E4" s="215"/>
      <c r="F4" s="215"/>
      <c r="G4" s="216"/>
      <c r="H4" s="118"/>
      <c r="I4" s="118"/>
      <c r="J4" s="118"/>
    </row>
    <row r="5" spans="1:60" ht="14.25" thickTop="1" thickBot="1" x14ac:dyDescent="0.25">
      <c r="A5" s="118"/>
      <c r="B5" s="125"/>
      <c r="C5" s="126"/>
      <c r="D5" s="127"/>
      <c r="E5" s="118"/>
      <c r="F5" s="118"/>
      <c r="G5" s="118"/>
      <c r="H5" s="118"/>
      <c r="I5" s="118"/>
      <c r="J5" s="118"/>
    </row>
    <row r="6" spans="1:60" ht="14.25" thickTop="1" thickBot="1" x14ac:dyDescent="0.25">
      <c r="A6" s="227" t="s">
        <v>47</v>
      </c>
      <c r="B6" s="228" t="s">
        <v>48</v>
      </c>
      <c r="C6" s="222" t="s">
        <v>49</v>
      </c>
      <c r="D6" s="223" t="s">
        <v>50</v>
      </c>
      <c r="E6" s="224" t="s">
        <v>51</v>
      </c>
      <c r="F6" s="225" t="s">
        <v>52</v>
      </c>
      <c r="G6" s="226" t="s">
        <v>53</v>
      </c>
      <c r="H6" s="118"/>
      <c r="I6" s="118"/>
      <c r="J6" s="118"/>
    </row>
    <row r="7" spans="1:60" x14ac:dyDescent="0.2">
      <c r="A7" s="257" t="s">
        <v>92</v>
      </c>
      <c r="B7" s="258" t="s">
        <v>66</v>
      </c>
      <c r="C7" s="259" t="s">
        <v>67</v>
      </c>
      <c r="D7" s="217"/>
      <c r="E7" s="218"/>
      <c r="F7" s="260">
        <f>SUM(G8:G18)</f>
        <v>0</v>
      </c>
      <c r="G7" s="261"/>
      <c r="H7" s="118"/>
      <c r="I7" s="118"/>
      <c r="J7" s="118"/>
    </row>
    <row r="8" spans="1:60" outlineLevel="1" x14ac:dyDescent="0.2">
      <c r="A8" s="250">
        <v>1</v>
      </c>
      <c r="B8" s="233" t="s">
        <v>93</v>
      </c>
      <c r="C8" s="268" t="s">
        <v>94</v>
      </c>
      <c r="D8" s="236" t="s">
        <v>95</v>
      </c>
      <c r="E8" s="241">
        <v>88.424999999999997</v>
      </c>
      <c r="F8" s="246"/>
      <c r="G8" s="253">
        <f>E8*F8</f>
        <v>0</v>
      </c>
      <c r="H8" s="220"/>
      <c r="I8" s="220"/>
      <c r="J8" s="220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</row>
    <row r="9" spans="1:60" outlineLevel="1" x14ac:dyDescent="0.2">
      <c r="A9" s="250"/>
      <c r="B9" s="233"/>
      <c r="C9" s="269" t="s">
        <v>96</v>
      </c>
      <c r="D9" s="237"/>
      <c r="E9" s="242"/>
      <c r="F9" s="247"/>
      <c r="G9" s="254"/>
      <c r="H9" s="220"/>
      <c r="I9" s="220"/>
      <c r="J9" s="220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9" t="str">
        <f>C9</f>
        <v>oprava stávajících příček v místě mezi ŽB sloupy a okenními výplněmi</v>
      </c>
      <c r="BB9" s="221"/>
      <c r="BC9" s="221"/>
      <c r="BD9" s="221"/>
      <c r="BE9" s="221"/>
      <c r="BF9" s="221"/>
      <c r="BG9" s="221"/>
      <c r="BH9" s="221"/>
    </row>
    <row r="10" spans="1:60" outlineLevel="1" x14ac:dyDescent="0.2">
      <c r="A10" s="250"/>
      <c r="B10" s="233"/>
      <c r="C10" s="270" t="s">
        <v>97</v>
      </c>
      <c r="D10" s="238"/>
      <c r="E10" s="243">
        <v>21.614999999999998</v>
      </c>
      <c r="F10" s="246"/>
      <c r="G10" s="253"/>
      <c r="H10" s="220"/>
      <c r="I10" s="220"/>
      <c r="J10" s="220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</row>
    <row r="11" spans="1:60" outlineLevel="1" x14ac:dyDescent="0.2">
      <c r="A11" s="250"/>
      <c r="B11" s="233"/>
      <c r="C11" s="270" t="s">
        <v>98</v>
      </c>
      <c r="D11" s="238"/>
      <c r="E11" s="243">
        <v>33.405000000000001</v>
      </c>
      <c r="F11" s="246"/>
      <c r="G11" s="253"/>
      <c r="H11" s="220"/>
      <c r="I11" s="220"/>
      <c r="J11" s="220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</row>
    <row r="12" spans="1:60" outlineLevel="1" x14ac:dyDescent="0.2">
      <c r="A12" s="250"/>
      <c r="B12" s="233"/>
      <c r="C12" s="270" t="s">
        <v>99</v>
      </c>
      <c r="D12" s="238"/>
      <c r="E12" s="243">
        <v>33.405000000000001</v>
      </c>
      <c r="F12" s="246"/>
      <c r="G12" s="253"/>
      <c r="H12" s="220"/>
      <c r="I12" s="220"/>
      <c r="J12" s="220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</row>
    <row r="13" spans="1:60" outlineLevel="1" x14ac:dyDescent="0.2">
      <c r="A13" s="251"/>
      <c r="B13" s="234"/>
      <c r="C13" s="271" t="s">
        <v>100</v>
      </c>
      <c r="D13" s="239"/>
      <c r="E13" s="244"/>
      <c r="F13" s="248"/>
      <c r="G13" s="255"/>
      <c r="H13" s="220"/>
      <c r="I13" s="220"/>
      <c r="J13" s="220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</row>
    <row r="14" spans="1:60" outlineLevel="1" x14ac:dyDescent="0.2">
      <c r="A14" s="251"/>
      <c r="B14" s="234" t="s">
        <v>101</v>
      </c>
      <c r="C14" s="271" t="s">
        <v>102</v>
      </c>
      <c r="D14" s="239" t="s">
        <v>95</v>
      </c>
      <c r="E14" s="244">
        <v>88.424999999999997</v>
      </c>
      <c r="F14" s="248"/>
      <c r="G14" s="255"/>
      <c r="H14" s="220"/>
      <c r="I14" s="220"/>
      <c r="J14" s="220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</row>
    <row r="15" spans="1:60" outlineLevel="1" x14ac:dyDescent="0.2">
      <c r="A15" s="251"/>
      <c r="B15" s="234" t="s">
        <v>103</v>
      </c>
      <c r="C15" s="271" t="s">
        <v>104</v>
      </c>
      <c r="D15" s="239" t="s">
        <v>95</v>
      </c>
      <c r="E15" s="244">
        <v>176.85</v>
      </c>
      <c r="F15" s="248"/>
      <c r="G15" s="255"/>
      <c r="H15" s="220"/>
      <c r="I15" s="220"/>
      <c r="J15" s="220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</row>
    <row r="16" spans="1:60" outlineLevel="1" x14ac:dyDescent="0.2">
      <c r="A16" s="251"/>
      <c r="B16" s="234" t="s">
        <v>105</v>
      </c>
      <c r="C16" s="271" t="s">
        <v>106</v>
      </c>
      <c r="D16" s="239" t="s">
        <v>95</v>
      </c>
      <c r="E16" s="244">
        <v>176.85</v>
      </c>
      <c r="F16" s="248"/>
      <c r="G16" s="255"/>
      <c r="H16" s="220"/>
      <c r="I16" s="220"/>
      <c r="J16" s="220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</row>
    <row r="17" spans="1:60" outlineLevel="1" x14ac:dyDescent="0.2">
      <c r="A17" s="251"/>
      <c r="B17" s="234" t="s">
        <v>107</v>
      </c>
      <c r="C17" s="271" t="s">
        <v>108</v>
      </c>
      <c r="D17" s="239" t="s">
        <v>109</v>
      </c>
      <c r="E17" s="244">
        <v>53.055</v>
      </c>
      <c r="F17" s="248"/>
      <c r="G17" s="255"/>
      <c r="H17" s="220"/>
      <c r="I17" s="220"/>
      <c r="J17" s="220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</row>
    <row r="18" spans="1:60" outlineLevel="1" x14ac:dyDescent="0.2">
      <c r="A18" s="251"/>
      <c r="B18" s="234" t="s">
        <v>110</v>
      </c>
      <c r="C18" s="271" t="s">
        <v>111</v>
      </c>
      <c r="D18" s="239" t="s">
        <v>112</v>
      </c>
      <c r="E18" s="244">
        <v>16.1517105</v>
      </c>
      <c r="F18" s="248"/>
      <c r="G18" s="255"/>
      <c r="H18" s="220"/>
      <c r="I18" s="220"/>
      <c r="J18" s="220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</row>
    <row r="19" spans="1:60" x14ac:dyDescent="0.2">
      <c r="A19" s="252" t="s">
        <v>92</v>
      </c>
      <c r="B19" s="235" t="s">
        <v>68</v>
      </c>
      <c r="C19" s="272" t="s">
        <v>69</v>
      </c>
      <c r="D19" s="240"/>
      <c r="E19" s="245"/>
      <c r="F19" s="249">
        <f>SUM(G20:G23)</f>
        <v>0</v>
      </c>
      <c r="G19" s="256"/>
      <c r="H19" s="118"/>
      <c r="I19" s="118"/>
      <c r="J19" s="118"/>
    </row>
    <row r="20" spans="1:60" ht="22.5" outlineLevel="1" x14ac:dyDescent="0.2">
      <c r="A20" s="250">
        <v>2</v>
      </c>
      <c r="B20" s="233" t="s">
        <v>113</v>
      </c>
      <c r="C20" s="268" t="s">
        <v>114</v>
      </c>
      <c r="D20" s="236" t="s">
        <v>115</v>
      </c>
      <c r="E20" s="241">
        <v>205.2</v>
      </c>
      <c r="F20" s="246"/>
      <c r="G20" s="253">
        <f>E20*F20</f>
        <v>0</v>
      </c>
      <c r="H20" s="220"/>
      <c r="I20" s="220"/>
      <c r="J20" s="220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</row>
    <row r="21" spans="1:60" ht="33.75" outlineLevel="1" x14ac:dyDescent="0.2">
      <c r="A21" s="250"/>
      <c r="B21" s="233"/>
      <c r="C21" s="270" t="s">
        <v>116</v>
      </c>
      <c r="D21" s="238"/>
      <c r="E21" s="243">
        <v>56.88</v>
      </c>
      <c r="F21" s="246"/>
      <c r="G21" s="253"/>
      <c r="H21" s="220"/>
      <c r="I21" s="220"/>
      <c r="J21" s="220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</row>
    <row r="22" spans="1:60" ht="22.5" outlineLevel="1" x14ac:dyDescent="0.2">
      <c r="A22" s="250"/>
      <c r="B22" s="233"/>
      <c r="C22" s="270" t="s">
        <v>117</v>
      </c>
      <c r="D22" s="238"/>
      <c r="E22" s="243">
        <v>74.88</v>
      </c>
      <c r="F22" s="246"/>
      <c r="G22" s="253"/>
      <c r="H22" s="220"/>
      <c r="I22" s="220"/>
      <c r="J22" s="220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</row>
    <row r="23" spans="1:60" ht="22.5" outlineLevel="1" x14ac:dyDescent="0.2">
      <c r="A23" s="250"/>
      <c r="B23" s="233"/>
      <c r="C23" s="270" t="s">
        <v>118</v>
      </c>
      <c r="D23" s="238"/>
      <c r="E23" s="243">
        <v>73.44</v>
      </c>
      <c r="F23" s="246"/>
      <c r="G23" s="253"/>
      <c r="H23" s="220"/>
      <c r="I23" s="220"/>
      <c r="J23" s="220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</row>
    <row r="24" spans="1:60" x14ac:dyDescent="0.2">
      <c r="A24" s="252" t="s">
        <v>92</v>
      </c>
      <c r="B24" s="235" t="s">
        <v>70</v>
      </c>
      <c r="C24" s="272" t="s">
        <v>71</v>
      </c>
      <c r="D24" s="240"/>
      <c r="E24" s="245"/>
      <c r="F24" s="249">
        <f>SUM(G25:G75)</f>
        <v>0</v>
      </c>
      <c r="G24" s="256"/>
      <c r="H24" s="118"/>
      <c r="I24" s="118"/>
      <c r="J24" s="118"/>
    </row>
    <row r="25" spans="1:60" ht="22.5" outlineLevel="1" x14ac:dyDescent="0.2">
      <c r="A25" s="250">
        <v>3</v>
      </c>
      <c r="B25" s="233" t="s">
        <v>119</v>
      </c>
      <c r="C25" s="268" t="s">
        <v>120</v>
      </c>
      <c r="D25" s="236" t="s">
        <v>121</v>
      </c>
      <c r="E25" s="241">
        <v>10</v>
      </c>
      <c r="F25" s="246"/>
      <c r="G25" s="253">
        <f>E25*F25</f>
        <v>0</v>
      </c>
      <c r="H25" s="220"/>
      <c r="I25" s="220"/>
      <c r="J25" s="220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</row>
    <row r="26" spans="1:60" ht="22.5" outlineLevel="1" x14ac:dyDescent="0.2">
      <c r="A26" s="250">
        <v>4</v>
      </c>
      <c r="B26" s="233" t="s">
        <v>122</v>
      </c>
      <c r="C26" s="268" t="s">
        <v>123</v>
      </c>
      <c r="D26" s="236" t="s">
        <v>109</v>
      </c>
      <c r="E26" s="241">
        <v>356.35</v>
      </c>
      <c r="F26" s="246"/>
      <c r="G26" s="253">
        <f>E26*F26</f>
        <v>0</v>
      </c>
      <c r="H26" s="220"/>
      <c r="I26" s="220"/>
      <c r="J26" s="220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</row>
    <row r="27" spans="1:60" outlineLevel="1" x14ac:dyDescent="0.2">
      <c r="A27" s="250"/>
      <c r="B27" s="233"/>
      <c r="C27" s="270" t="s">
        <v>124</v>
      </c>
      <c r="D27" s="238"/>
      <c r="E27" s="243">
        <v>1.8</v>
      </c>
      <c r="F27" s="246"/>
      <c r="G27" s="253"/>
      <c r="H27" s="220"/>
      <c r="I27" s="220"/>
      <c r="J27" s="220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</row>
    <row r="28" spans="1:60" outlineLevel="1" x14ac:dyDescent="0.2">
      <c r="A28" s="250"/>
      <c r="B28" s="233"/>
      <c r="C28" s="270" t="s">
        <v>125</v>
      </c>
      <c r="D28" s="238"/>
      <c r="E28" s="243">
        <v>5.3</v>
      </c>
      <c r="F28" s="246"/>
      <c r="G28" s="253"/>
      <c r="H28" s="220"/>
      <c r="I28" s="220"/>
      <c r="J28" s="220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</row>
    <row r="29" spans="1:60" outlineLevel="1" x14ac:dyDescent="0.2">
      <c r="A29" s="250"/>
      <c r="B29" s="233"/>
      <c r="C29" s="270" t="s">
        <v>126</v>
      </c>
      <c r="D29" s="238"/>
      <c r="E29" s="243">
        <v>15.1</v>
      </c>
      <c r="F29" s="246"/>
      <c r="G29" s="253"/>
      <c r="H29" s="220"/>
      <c r="I29" s="220"/>
      <c r="J29" s="220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</row>
    <row r="30" spans="1:60" outlineLevel="1" x14ac:dyDescent="0.2">
      <c r="A30" s="250"/>
      <c r="B30" s="233"/>
      <c r="C30" s="270" t="s">
        <v>127</v>
      </c>
      <c r="D30" s="238"/>
      <c r="E30" s="243">
        <v>34.200000000000003</v>
      </c>
      <c r="F30" s="246"/>
      <c r="G30" s="253"/>
      <c r="H30" s="220"/>
      <c r="I30" s="220"/>
      <c r="J30" s="220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</row>
    <row r="31" spans="1:60" outlineLevel="1" x14ac:dyDescent="0.2">
      <c r="A31" s="250"/>
      <c r="B31" s="233"/>
      <c r="C31" s="270" t="s">
        <v>128</v>
      </c>
      <c r="D31" s="238"/>
      <c r="E31" s="243">
        <v>7.55</v>
      </c>
      <c r="F31" s="246"/>
      <c r="G31" s="253"/>
      <c r="H31" s="220"/>
      <c r="I31" s="220"/>
      <c r="J31" s="220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</row>
    <row r="32" spans="1:60" outlineLevel="1" x14ac:dyDescent="0.2">
      <c r="A32" s="250"/>
      <c r="B32" s="233"/>
      <c r="C32" s="270" t="s">
        <v>129</v>
      </c>
      <c r="D32" s="238"/>
      <c r="E32" s="243">
        <v>60.6</v>
      </c>
      <c r="F32" s="246"/>
      <c r="G32" s="253"/>
      <c r="H32" s="220"/>
      <c r="I32" s="220"/>
      <c r="J32" s="220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</row>
    <row r="33" spans="1:60" outlineLevel="1" x14ac:dyDescent="0.2">
      <c r="A33" s="250"/>
      <c r="B33" s="233"/>
      <c r="C33" s="270" t="s">
        <v>130</v>
      </c>
      <c r="D33" s="238"/>
      <c r="E33" s="243">
        <v>30.3</v>
      </c>
      <c r="F33" s="246"/>
      <c r="G33" s="253"/>
      <c r="H33" s="220"/>
      <c r="I33" s="220"/>
      <c r="J33" s="220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</row>
    <row r="34" spans="1:60" outlineLevel="1" x14ac:dyDescent="0.2">
      <c r="A34" s="250"/>
      <c r="B34" s="233"/>
      <c r="C34" s="270" t="s">
        <v>131</v>
      </c>
      <c r="D34" s="238"/>
      <c r="E34" s="243">
        <v>36.299999999999997</v>
      </c>
      <c r="F34" s="246"/>
      <c r="G34" s="253"/>
      <c r="H34" s="220"/>
      <c r="I34" s="220"/>
      <c r="J34" s="220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</row>
    <row r="35" spans="1:60" outlineLevel="1" x14ac:dyDescent="0.2">
      <c r="A35" s="250"/>
      <c r="B35" s="233"/>
      <c r="C35" s="270" t="s">
        <v>127</v>
      </c>
      <c r="D35" s="238"/>
      <c r="E35" s="243">
        <v>34.200000000000003</v>
      </c>
      <c r="F35" s="246"/>
      <c r="G35" s="253"/>
      <c r="H35" s="220"/>
      <c r="I35" s="220"/>
      <c r="J35" s="220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</row>
    <row r="36" spans="1:60" outlineLevel="1" x14ac:dyDescent="0.2">
      <c r="A36" s="250"/>
      <c r="B36" s="233"/>
      <c r="C36" s="270" t="s">
        <v>126</v>
      </c>
      <c r="D36" s="238"/>
      <c r="E36" s="243">
        <v>15.1</v>
      </c>
      <c r="F36" s="246"/>
      <c r="G36" s="253"/>
      <c r="H36" s="220"/>
      <c r="I36" s="220"/>
      <c r="J36" s="220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</row>
    <row r="37" spans="1:60" outlineLevel="1" x14ac:dyDescent="0.2">
      <c r="A37" s="250"/>
      <c r="B37" s="233"/>
      <c r="C37" s="270" t="s">
        <v>132</v>
      </c>
      <c r="D37" s="238"/>
      <c r="E37" s="243">
        <v>30.3</v>
      </c>
      <c r="F37" s="246"/>
      <c r="G37" s="253"/>
      <c r="H37" s="220"/>
      <c r="I37" s="220"/>
      <c r="J37" s="220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</row>
    <row r="38" spans="1:60" outlineLevel="1" x14ac:dyDescent="0.2">
      <c r="A38" s="250"/>
      <c r="B38" s="233"/>
      <c r="C38" s="270" t="s">
        <v>131</v>
      </c>
      <c r="D38" s="238"/>
      <c r="E38" s="243">
        <v>36.299999999999997</v>
      </c>
      <c r="F38" s="246"/>
      <c r="G38" s="253"/>
      <c r="H38" s="220"/>
      <c r="I38" s="220"/>
      <c r="J38" s="220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</row>
    <row r="39" spans="1:60" outlineLevel="1" x14ac:dyDescent="0.2">
      <c r="A39" s="250"/>
      <c r="B39" s="233"/>
      <c r="C39" s="270" t="s">
        <v>127</v>
      </c>
      <c r="D39" s="238"/>
      <c r="E39" s="243">
        <v>34.200000000000003</v>
      </c>
      <c r="F39" s="246"/>
      <c r="G39" s="253"/>
      <c r="H39" s="220"/>
      <c r="I39" s="220"/>
      <c r="J39" s="220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</row>
    <row r="40" spans="1:60" outlineLevel="1" x14ac:dyDescent="0.2">
      <c r="A40" s="250"/>
      <c r="B40" s="233"/>
      <c r="C40" s="270" t="s">
        <v>126</v>
      </c>
      <c r="D40" s="238"/>
      <c r="E40" s="243">
        <v>15.1</v>
      </c>
      <c r="F40" s="246"/>
      <c r="G40" s="253"/>
      <c r="H40" s="220"/>
      <c r="I40" s="220"/>
      <c r="J40" s="220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</row>
    <row r="41" spans="1:60" outlineLevel="1" x14ac:dyDescent="0.2">
      <c r="A41" s="250">
        <v>5</v>
      </c>
      <c r="B41" s="233" t="s">
        <v>133</v>
      </c>
      <c r="C41" s="268" t="s">
        <v>134</v>
      </c>
      <c r="D41" s="236" t="s">
        <v>95</v>
      </c>
      <c r="E41" s="241">
        <v>580.32000000000005</v>
      </c>
      <c r="F41" s="246"/>
      <c r="G41" s="253">
        <f>E41*F41</f>
        <v>0</v>
      </c>
      <c r="H41" s="220"/>
      <c r="I41" s="220"/>
      <c r="J41" s="220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</row>
    <row r="42" spans="1:60" outlineLevel="1" x14ac:dyDescent="0.2">
      <c r="A42" s="250"/>
      <c r="B42" s="233"/>
      <c r="C42" s="270" t="s">
        <v>135</v>
      </c>
      <c r="D42" s="238"/>
      <c r="E42" s="243">
        <v>122.4</v>
      </c>
      <c r="F42" s="246"/>
      <c r="G42" s="253"/>
      <c r="H42" s="220"/>
      <c r="I42" s="220"/>
      <c r="J42" s="220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</row>
    <row r="43" spans="1:60" outlineLevel="1" x14ac:dyDescent="0.2">
      <c r="A43" s="250"/>
      <c r="B43" s="233"/>
      <c r="C43" s="270" t="s">
        <v>136</v>
      </c>
      <c r="D43" s="238"/>
      <c r="E43" s="243">
        <v>6.96</v>
      </c>
      <c r="F43" s="246"/>
      <c r="G43" s="253"/>
      <c r="H43" s="220"/>
      <c r="I43" s="220"/>
      <c r="J43" s="220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</row>
    <row r="44" spans="1:60" outlineLevel="1" x14ac:dyDescent="0.2">
      <c r="A44" s="250"/>
      <c r="B44" s="233"/>
      <c r="C44" s="270" t="s">
        <v>137</v>
      </c>
      <c r="D44" s="238"/>
      <c r="E44" s="243">
        <v>10.08</v>
      </c>
      <c r="F44" s="246"/>
      <c r="G44" s="253"/>
      <c r="H44" s="220"/>
      <c r="I44" s="220"/>
      <c r="J44" s="220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</row>
    <row r="45" spans="1:60" outlineLevel="1" x14ac:dyDescent="0.2">
      <c r="A45" s="250"/>
      <c r="B45" s="233"/>
      <c r="C45" s="270" t="s">
        <v>138</v>
      </c>
      <c r="D45" s="238"/>
      <c r="E45" s="243">
        <v>5.28</v>
      </c>
      <c r="F45" s="246"/>
      <c r="G45" s="253"/>
      <c r="H45" s="220"/>
      <c r="I45" s="220"/>
      <c r="J45" s="220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</row>
    <row r="46" spans="1:60" outlineLevel="1" x14ac:dyDescent="0.2">
      <c r="A46" s="250"/>
      <c r="B46" s="233"/>
      <c r="C46" s="270" t="s">
        <v>139</v>
      </c>
      <c r="D46" s="238"/>
      <c r="E46" s="243">
        <v>11.04</v>
      </c>
      <c r="F46" s="246"/>
      <c r="G46" s="253"/>
      <c r="H46" s="220"/>
      <c r="I46" s="220"/>
      <c r="J46" s="220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</row>
    <row r="47" spans="1:60" outlineLevel="1" x14ac:dyDescent="0.2">
      <c r="A47" s="250"/>
      <c r="B47" s="233"/>
      <c r="C47" s="270" t="s">
        <v>140</v>
      </c>
      <c r="D47" s="238"/>
      <c r="E47" s="243">
        <v>4.8</v>
      </c>
      <c r="F47" s="246"/>
      <c r="G47" s="253"/>
      <c r="H47" s="220"/>
      <c r="I47" s="220"/>
      <c r="J47" s="220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</row>
    <row r="48" spans="1:60" outlineLevel="1" x14ac:dyDescent="0.2">
      <c r="A48" s="250"/>
      <c r="B48" s="233"/>
      <c r="C48" s="270" t="s">
        <v>141</v>
      </c>
      <c r="D48" s="238"/>
      <c r="E48" s="243">
        <v>163.19999999999999</v>
      </c>
      <c r="F48" s="246"/>
      <c r="G48" s="253"/>
      <c r="H48" s="220"/>
      <c r="I48" s="220"/>
      <c r="J48" s="220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</row>
    <row r="49" spans="1:60" outlineLevel="1" x14ac:dyDescent="0.2">
      <c r="A49" s="250"/>
      <c r="B49" s="233"/>
      <c r="C49" s="270" t="s">
        <v>142</v>
      </c>
      <c r="D49" s="238"/>
      <c r="E49" s="243">
        <v>13.44</v>
      </c>
      <c r="F49" s="246"/>
      <c r="G49" s="253"/>
      <c r="H49" s="220"/>
      <c r="I49" s="220"/>
      <c r="J49" s="220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</row>
    <row r="50" spans="1:60" outlineLevel="1" x14ac:dyDescent="0.2">
      <c r="A50" s="250"/>
      <c r="B50" s="233"/>
      <c r="C50" s="270" t="s">
        <v>143</v>
      </c>
      <c r="D50" s="238"/>
      <c r="E50" s="243">
        <v>15.84</v>
      </c>
      <c r="F50" s="246"/>
      <c r="G50" s="253"/>
      <c r="H50" s="220"/>
      <c r="I50" s="220"/>
      <c r="J50" s="220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</row>
    <row r="51" spans="1:60" outlineLevel="1" x14ac:dyDescent="0.2">
      <c r="A51" s="250"/>
      <c r="B51" s="233"/>
      <c r="C51" s="270" t="s">
        <v>144</v>
      </c>
      <c r="D51" s="238"/>
      <c r="E51" s="243">
        <v>22.08</v>
      </c>
      <c r="F51" s="246"/>
      <c r="G51" s="253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</row>
    <row r="52" spans="1:60" outlineLevel="1" x14ac:dyDescent="0.2">
      <c r="A52" s="250"/>
      <c r="B52" s="233"/>
      <c r="C52" s="270" t="s">
        <v>145</v>
      </c>
      <c r="D52" s="238"/>
      <c r="E52" s="243">
        <v>159.12</v>
      </c>
      <c r="F52" s="246"/>
      <c r="G52" s="253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</row>
    <row r="53" spans="1:60" outlineLevel="1" x14ac:dyDescent="0.2">
      <c r="A53" s="250"/>
      <c r="B53" s="233"/>
      <c r="C53" s="270" t="s">
        <v>142</v>
      </c>
      <c r="D53" s="238"/>
      <c r="E53" s="243">
        <v>13.44</v>
      </c>
      <c r="F53" s="246"/>
      <c r="G53" s="253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</row>
    <row r="54" spans="1:60" outlineLevel="1" x14ac:dyDescent="0.2">
      <c r="A54" s="250"/>
      <c r="B54" s="233"/>
      <c r="C54" s="270" t="s">
        <v>146</v>
      </c>
      <c r="D54" s="238"/>
      <c r="E54" s="243">
        <v>10.56</v>
      </c>
      <c r="F54" s="246"/>
      <c r="G54" s="253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</row>
    <row r="55" spans="1:60" outlineLevel="1" x14ac:dyDescent="0.2">
      <c r="A55" s="250"/>
      <c r="B55" s="233"/>
      <c r="C55" s="270" t="s">
        <v>144</v>
      </c>
      <c r="D55" s="238"/>
      <c r="E55" s="243">
        <v>22.08</v>
      </c>
      <c r="F55" s="246"/>
      <c r="G55" s="253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</row>
    <row r="56" spans="1:60" ht="22.5" outlineLevel="1" x14ac:dyDescent="0.2">
      <c r="A56" s="250">
        <v>6</v>
      </c>
      <c r="B56" s="233" t="s">
        <v>147</v>
      </c>
      <c r="C56" s="268" t="s">
        <v>148</v>
      </c>
      <c r="D56" s="236" t="s">
        <v>95</v>
      </c>
      <c r="E56" s="241">
        <v>89.726399999999998</v>
      </c>
      <c r="F56" s="246"/>
      <c r="G56" s="253">
        <f>E56*F56</f>
        <v>0</v>
      </c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</row>
    <row r="57" spans="1:60" ht="33.75" outlineLevel="1" x14ac:dyDescent="0.2">
      <c r="A57" s="250"/>
      <c r="B57" s="233"/>
      <c r="C57" s="270" t="s">
        <v>149</v>
      </c>
      <c r="D57" s="238"/>
      <c r="E57" s="243">
        <v>3.5550000000000002</v>
      </c>
      <c r="F57" s="246"/>
      <c r="G57" s="253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</row>
    <row r="58" spans="1:60" ht="22.5" outlineLevel="1" x14ac:dyDescent="0.2">
      <c r="A58" s="250"/>
      <c r="B58" s="233"/>
      <c r="C58" s="270" t="s">
        <v>150</v>
      </c>
      <c r="D58" s="238"/>
      <c r="E58" s="243">
        <v>3.7349999999999999</v>
      </c>
      <c r="F58" s="246"/>
      <c r="G58" s="253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</row>
    <row r="59" spans="1:60" ht="22.5" outlineLevel="1" x14ac:dyDescent="0.2">
      <c r="A59" s="250"/>
      <c r="B59" s="233"/>
      <c r="C59" s="270" t="s">
        <v>151</v>
      </c>
      <c r="D59" s="238"/>
      <c r="E59" s="243">
        <v>2.7864</v>
      </c>
      <c r="F59" s="246"/>
      <c r="G59" s="253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</row>
    <row r="60" spans="1:60" outlineLevel="1" x14ac:dyDescent="0.2">
      <c r="A60" s="250"/>
      <c r="B60" s="233"/>
      <c r="C60" s="270" t="s">
        <v>152</v>
      </c>
      <c r="D60" s="238"/>
      <c r="E60" s="243">
        <v>1.71</v>
      </c>
      <c r="F60" s="246"/>
      <c r="G60" s="253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</row>
    <row r="61" spans="1:60" ht="22.5" outlineLevel="1" x14ac:dyDescent="0.2">
      <c r="A61" s="250"/>
      <c r="B61" s="233"/>
      <c r="C61" s="270" t="s">
        <v>153</v>
      </c>
      <c r="D61" s="238"/>
      <c r="E61" s="243">
        <v>3.9750000000000001</v>
      </c>
      <c r="F61" s="246"/>
      <c r="G61" s="253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</row>
    <row r="62" spans="1:60" ht="22.5" outlineLevel="1" x14ac:dyDescent="0.2">
      <c r="A62" s="250"/>
      <c r="B62" s="233"/>
      <c r="C62" s="270" t="s">
        <v>154</v>
      </c>
      <c r="D62" s="238"/>
      <c r="E62" s="243">
        <v>4.4550000000000001</v>
      </c>
      <c r="F62" s="246"/>
      <c r="G62" s="253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</row>
    <row r="63" spans="1:60" outlineLevel="1" x14ac:dyDescent="0.2">
      <c r="A63" s="250"/>
      <c r="B63" s="233"/>
      <c r="C63" s="270" t="s">
        <v>155</v>
      </c>
      <c r="D63" s="238"/>
      <c r="E63" s="243">
        <v>1.7549999999999999</v>
      </c>
      <c r="F63" s="246"/>
      <c r="G63" s="253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</row>
    <row r="64" spans="1:60" ht="33.75" outlineLevel="1" x14ac:dyDescent="0.2">
      <c r="A64" s="250"/>
      <c r="B64" s="233"/>
      <c r="C64" s="270" t="s">
        <v>156</v>
      </c>
      <c r="D64" s="238"/>
      <c r="E64" s="243">
        <v>4.0049999999999999</v>
      </c>
      <c r="F64" s="246"/>
      <c r="G64" s="253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</row>
    <row r="65" spans="1:60" ht="22.5" outlineLevel="1" x14ac:dyDescent="0.2">
      <c r="A65" s="250"/>
      <c r="B65" s="233"/>
      <c r="C65" s="270" t="s">
        <v>157</v>
      </c>
      <c r="D65" s="238"/>
      <c r="E65" s="243">
        <v>4.6349999999999998</v>
      </c>
      <c r="F65" s="246"/>
      <c r="G65" s="253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</row>
    <row r="66" spans="1:60" outlineLevel="1" x14ac:dyDescent="0.2">
      <c r="A66" s="250"/>
      <c r="B66" s="233"/>
      <c r="C66" s="270" t="s">
        <v>158</v>
      </c>
      <c r="D66" s="238"/>
      <c r="E66" s="243">
        <v>2.0699999999999998</v>
      </c>
      <c r="F66" s="246"/>
      <c r="G66" s="253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</row>
    <row r="67" spans="1:60" outlineLevel="1" x14ac:dyDescent="0.2">
      <c r="A67" s="250"/>
      <c r="B67" s="233"/>
      <c r="C67" s="270" t="s">
        <v>159</v>
      </c>
      <c r="D67" s="238"/>
      <c r="E67" s="243">
        <v>12.24</v>
      </c>
      <c r="F67" s="246"/>
      <c r="G67" s="253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</row>
    <row r="68" spans="1:60" outlineLevel="1" x14ac:dyDescent="0.2">
      <c r="A68" s="250"/>
      <c r="B68" s="233"/>
      <c r="C68" s="270" t="s">
        <v>160</v>
      </c>
      <c r="D68" s="238"/>
      <c r="E68" s="243">
        <v>1.98</v>
      </c>
      <c r="F68" s="246"/>
      <c r="G68" s="253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</row>
    <row r="69" spans="1:60" outlineLevel="1" x14ac:dyDescent="0.2">
      <c r="A69" s="250"/>
      <c r="B69" s="233"/>
      <c r="C69" s="270" t="s">
        <v>161</v>
      </c>
      <c r="D69" s="238"/>
      <c r="E69" s="243">
        <v>15.15</v>
      </c>
      <c r="F69" s="246"/>
      <c r="G69" s="253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</row>
    <row r="70" spans="1:60" ht="33.75" outlineLevel="1" x14ac:dyDescent="0.2">
      <c r="A70" s="250"/>
      <c r="B70" s="233"/>
      <c r="C70" s="270" t="s">
        <v>162</v>
      </c>
      <c r="D70" s="238"/>
      <c r="E70" s="243">
        <v>4.0049999999999999</v>
      </c>
      <c r="F70" s="246"/>
      <c r="G70" s="253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</row>
    <row r="71" spans="1:60" ht="22.5" outlineLevel="1" x14ac:dyDescent="0.2">
      <c r="A71" s="250"/>
      <c r="B71" s="233"/>
      <c r="C71" s="270" t="s">
        <v>163</v>
      </c>
      <c r="D71" s="238"/>
      <c r="E71" s="243">
        <v>4.59</v>
      </c>
      <c r="F71" s="246"/>
      <c r="G71" s="253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</row>
    <row r="72" spans="1:60" outlineLevel="1" x14ac:dyDescent="0.2">
      <c r="A72" s="250"/>
      <c r="B72" s="233"/>
      <c r="C72" s="270" t="s">
        <v>159</v>
      </c>
      <c r="D72" s="238"/>
      <c r="E72" s="243">
        <v>12.24</v>
      </c>
      <c r="F72" s="246"/>
      <c r="G72" s="253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</row>
    <row r="73" spans="1:60" outlineLevel="1" x14ac:dyDescent="0.2">
      <c r="A73" s="250"/>
      <c r="B73" s="233"/>
      <c r="C73" s="270" t="s">
        <v>164</v>
      </c>
      <c r="D73" s="238"/>
      <c r="E73" s="243">
        <v>6.84</v>
      </c>
      <c r="F73" s="246"/>
      <c r="G73" s="253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</row>
    <row r="74" spans="1:60" outlineLevel="1" x14ac:dyDescent="0.2">
      <c r="A74" s="250">
        <v>7</v>
      </c>
      <c r="B74" s="233" t="s">
        <v>165</v>
      </c>
      <c r="C74" s="268" t="s">
        <v>166</v>
      </c>
      <c r="D74" s="236" t="s">
        <v>167</v>
      </c>
      <c r="E74" s="241">
        <v>8.8000000000000007</v>
      </c>
      <c r="F74" s="246"/>
      <c r="G74" s="253">
        <f>E74*F74</f>
        <v>0</v>
      </c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</row>
    <row r="75" spans="1:60" outlineLevel="1" x14ac:dyDescent="0.2">
      <c r="A75" s="250"/>
      <c r="B75" s="233"/>
      <c r="C75" s="270" t="s">
        <v>168</v>
      </c>
      <c r="D75" s="238"/>
      <c r="E75" s="243">
        <v>8.8000000000000007</v>
      </c>
      <c r="F75" s="246"/>
      <c r="G75" s="253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</row>
    <row r="76" spans="1:60" x14ac:dyDescent="0.2">
      <c r="A76" s="252" t="s">
        <v>92</v>
      </c>
      <c r="B76" s="235" t="s">
        <v>72</v>
      </c>
      <c r="C76" s="272" t="s">
        <v>73</v>
      </c>
      <c r="D76" s="240"/>
      <c r="E76" s="245"/>
      <c r="F76" s="249">
        <f>SUM(G77:G92)</f>
        <v>0</v>
      </c>
      <c r="G76" s="256"/>
    </row>
    <row r="77" spans="1:60" outlineLevel="1" x14ac:dyDescent="0.2">
      <c r="A77" s="250">
        <v>8</v>
      </c>
      <c r="B77" s="233" t="s">
        <v>169</v>
      </c>
      <c r="C77" s="268" t="s">
        <v>170</v>
      </c>
      <c r="D77" s="236" t="s">
        <v>109</v>
      </c>
      <c r="E77" s="241">
        <v>356.35</v>
      </c>
      <c r="F77" s="246"/>
      <c r="G77" s="253">
        <f>E77*F77</f>
        <v>0</v>
      </c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</row>
    <row r="78" spans="1:60" outlineLevel="1" x14ac:dyDescent="0.2">
      <c r="A78" s="250"/>
      <c r="B78" s="233"/>
      <c r="C78" s="269" t="s">
        <v>171</v>
      </c>
      <c r="D78" s="237"/>
      <c r="E78" s="242"/>
      <c r="F78" s="247"/>
      <c r="G78" s="254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9" t="str">
        <f>C78</f>
        <v>Zakrytí  PUR pěny lepidlem výplní otvorů z vnější strany</v>
      </c>
      <c r="BB78" s="221"/>
      <c r="BC78" s="221"/>
      <c r="BD78" s="221"/>
      <c r="BE78" s="221"/>
      <c r="BF78" s="221"/>
      <c r="BG78" s="221"/>
      <c r="BH78" s="221"/>
    </row>
    <row r="79" spans="1:60" outlineLevel="1" x14ac:dyDescent="0.2">
      <c r="A79" s="250"/>
      <c r="B79" s="233"/>
      <c r="C79" s="270" t="s">
        <v>124</v>
      </c>
      <c r="D79" s="238"/>
      <c r="E79" s="243">
        <v>1.8</v>
      </c>
      <c r="F79" s="246"/>
      <c r="G79" s="253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</row>
    <row r="80" spans="1:60" outlineLevel="1" x14ac:dyDescent="0.2">
      <c r="A80" s="250"/>
      <c r="B80" s="233"/>
      <c r="C80" s="270" t="s">
        <v>125</v>
      </c>
      <c r="D80" s="238"/>
      <c r="E80" s="243">
        <v>5.3</v>
      </c>
      <c r="F80" s="246"/>
      <c r="G80" s="253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</row>
    <row r="81" spans="1:60" outlineLevel="1" x14ac:dyDescent="0.2">
      <c r="A81" s="250"/>
      <c r="B81" s="233"/>
      <c r="C81" s="270" t="s">
        <v>126</v>
      </c>
      <c r="D81" s="238"/>
      <c r="E81" s="243">
        <v>15.1</v>
      </c>
      <c r="F81" s="246"/>
      <c r="G81" s="253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</row>
    <row r="82" spans="1:60" outlineLevel="1" x14ac:dyDescent="0.2">
      <c r="A82" s="250"/>
      <c r="B82" s="233"/>
      <c r="C82" s="270" t="s">
        <v>127</v>
      </c>
      <c r="D82" s="238"/>
      <c r="E82" s="243">
        <v>34.200000000000003</v>
      </c>
      <c r="F82" s="246"/>
      <c r="G82" s="253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</row>
    <row r="83" spans="1:60" outlineLevel="1" x14ac:dyDescent="0.2">
      <c r="A83" s="250"/>
      <c r="B83" s="233"/>
      <c r="C83" s="270" t="s">
        <v>128</v>
      </c>
      <c r="D83" s="238"/>
      <c r="E83" s="243">
        <v>7.55</v>
      </c>
      <c r="F83" s="246"/>
      <c r="G83" s="253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</row>
    <row r="84" spans="1:60" outlineLevel="1" x14ac:dyDescent="0.2">
      <c r="A84" s="250"/>
      <c r="B84" s="233"/>
      <c r="C84" s="270" t="s">
        <v>129</v>
      </c>
      <c r="D84" s="238"/>
      <c r="E84" s="243">
        <v>60.6</v>
      </c>
      <c r="F84" s="246"/>
      <c r="G84" s="253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</row>
    <row r="85" spans="1:60" outlineLevel="1" x14ac:dyDescent="0.2">
      <c r="A85" s="250"/>
      <c r="B85" s="233"/>
      <c r="C85" s="270" t="s">
        <v>130</v>
      </c>
      <c r="D85" s="238"/>
      <c r="E85" s="243">
        <v>30.3</v>
      </c>
      <c r="F85" s="246"/>
      <c r="G85" s="253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</row>
    <row r="86" spans="1:60" outlineLevel="1" x14ac:dyDescent="0.2">
      <c r="A86" s="250"/>
      <c r="B86" s="233"/>
      <c r="C86" s="270" t="s">
        <v>131</v>
      </c>
      <c r="D86" s="238"/>
      <c r="E86" s="243">
        <v>36.299999999999997</v>
      </c>
      <c r="F86" s="246"/>
      <c r="G86" s="253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</row>
    <row r="87" spans="1:60" outlineLevel="1" x14ac:dyDescent="0.2">
      <c r="A87" s="250"/>
      <c r="B87" s="233"/>
      <c r="C87" s="270" t="s">
        <v>127</v>
      </c>
      <c r="D87" s="238"/>
      <c r="E87" s="243">
        <v>34.200000000000003</v>
      </c>
      <c r="F87" s="246"/>
      <c r="G87" s="253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</row>
    <row r="88" spans="1:60" outlineLevel="1" x14ac:dyDescent="0.2">
      <c r="A88" s="250"/>
      <c r="B88" s="233"/>
      <c r="C88" s="270" t="s">
        <v>126</v>
      </c>
      <c r="D88" s="238"/>
      <c r="E88" s="243">
        <v>15.1</v>
      </c>
      <c r="F88" s="246"/>
      <c r="G88" s="253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</row>
    <row r="89" spans="1:60" outlineLevel="1" x14ac:dyDescent="0.2">
      <c r="A89" s="250"/>
      <c r="B89" s="233"/>
      <c r="C89" s="270" t="s">
        <v>132</v>
      </c>
      <c r="D89" s="238"/>
      <c r="E89" s="243">
        <v>30.3</v>
      </c>
      <c r="F89" s="246"/>
      <c r="G89" s="253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</row>
    <row r="90" spans="1:60" outlineLevel="1" x14ac:dyDescent="0.2">
      <c r="A90" s="250"/>
      <c r="B90" s="233"/>
      <c r="C90" s="270" t="s">
        <v>131</v>
      </c>
      <c r="D90" s="238"/>
      <c r="E90" s="243">
        <v>36.299999999999997</v>
      </c>
      <c r="F90" s="246"/>
      <c r="G90" s="253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</row>
    <row r="91" spans="1:60" outlineLevel="1" x14ac:dyDescent="0.2">
      <c r="A91" s="250"/>
      <c r="B91" s="233"/>
      <c r="C91" s="270" t="s">
        <v>127</v>
      </c>
      <c r="D91" s="238"/>
      <c r="E91" s="243">
        <v>34.200000000000003</v>
      </c>
      <c r="F91" s="246"/>
      <c r="G91" s="253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</row>
    <row r="92" spans="1:60" outlineLevel="1" x14ac:dyDescent="0.2">
      <c r="A92" s="250"/>
      <c r="B92" s="233"/>
      <c r="C92" s="270" t="s">
        <v>126</v>
      </c>
      <c r="D92" s="238"/>
      <c r="E92" s="243">
        <v>15.1</v>
      </c>
      <c r="F92" s="246"/>
      <c r="G92" s="253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</row>
    <row r="93" spans="1:60" x14ac:dyDescent="0.2">
      <c r="A93" s="252" t="s">
        <v>92</v>
      </c>
      <c r="B93" s="235" t="s">
        <v>74</v>
      </c>
      <c r="C93" s="272" t="s">
        <v>75</v>
      </c>
      <c r="D93" s="240"/>
      <c r="E93" s="245"/>
      <c r="F93" s="249">
        <f>SUM(G94:G123)</f>
        <v>0</v>
      </c>
      <c r="G93" s="256"/>
    </row>
    <row r="94" spans="1:60" outlineLevel="1" x14ac:dyDescent="0.2">
      <c r="A94" s="250">
        <v>9</v>
      </c>
      <c r="B94" s="233" t="s">
        <v>172</v>
      </c>
      <c r="C94" s="268" t="s">
        <v>173</v>
      </c>
      <c r="D94" s="236" t="s">
        <v>109</v>
      </c>
      <c r="E94" s="241">
        <v>66.900000000000006</v>
      </c>
      <c r="F94" s="246"/>
      <c r="G94" s="253">
        <f>E94*F94</f>
        <v>0</v>
      </c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</row>
    <row r="95" spans="1:60" outlineLevel="1" x14ac:dyDescent="0.2">
      <c r="A95" s="250"/>
      <c r="B95" s="233"/>
      <c r="C95" s="270" t="s">
        <v>174</v>
      </c>
      <c r="D95" s="238"/>
      <c r="E95" s="243"/>
      <c r="F95" s="246"/>
      <c r="G95" s="253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</row>
    <row r="96" spans="1:60" outlineLevel="1" x14ac:dyDescent="0.2">
      <c r="A96" s="250"/>
      <c r="B96" s="233"/>
      <c r="C96" s="270" t="s">
        <v>175</v>
      </c>
      <c r="D96" s="238"/>
      <c r="E96" s="243">
        <v>19.2</v>
      </c>
      <c r="F96" s="246"/>
      <c r="G96" s="253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</row>
    <row r="97" spans="1:60" outlineLevel="1" x14ac:dyDescent="0.2">
      <c r="A97" s="250"/>
      <c r="B97" s="233"/>
      <c r="C97" s="270" t="s">
        <v>176</v>
      </c>
      <c r="D97" s="238"/>
      <c r="E97" s="243">
        <v>4.5</v>
      </c>
      <c r="F97" s="246"/>
      <c r="G97" s="253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</row>
    <row r="98" spans="1:60" outlineLevel="1" x14ac:dyDescent="0.2">
      <c r="A98" s="250"/>
      <c r="B98" s="233"/>
      <c r="C98" s="270" t="s">
        <v>177</v>
      </c>
      <c r="D98" s="238"/>
      <c r="E98" s="243">
        <v>2.4</v>
      </c>
      <c r="F98" s="246"/>
      <c r="G98" s="253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</row>
    <row r="99" spans="1:60" outlineLevel="1" x14ac:dyDescent="0.2">
      <c r="A99" s="250"/>
      <c r="B99" s="233"/>
      <c r="C99" s="270" t="s">
        <v>178</v>
      </c>
      <c r="D99" s="238"/>
      <c r="E99" s="243">
        <v>6</v>
      </c>
      <c r="F99" s="246"/>
      <c r="G99" s="253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</row>
    <row r="100" spans="1:60" outlineLevel="1" x14ac:dyDescent="0.2">
      <c r="A100" s="250"/>
      <c r="B100" s="233"/>
      <c r="C100" s="270" t="s">
        <v>179</v>
      </c>
      <c r="D100" s="238"/>
      <c r="E100" s="243"/>
      <c r="F100" s="246"/>
      <c r="G100" s="253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</row>
    <row r="101" spans="1:60" outlineLevel="1" x14ac:dyDescent="0.2">
      <c r="A101" s="250"/>
      <c r="B101" s="233"/>
      <c r="C101" s="270" t="s">
        <v>177</v>
      </c>
      <c r="D101" s="238"/>
      <c r="E101" s="243">
        <v>2.4</v>
      </c>
      <c r="F101" s="246"/>
      <c r="G101" s="253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</row>
    <row r="102" spans="1:60" outlineLevel="1" x14ac:dyDescent="0.2">
      <c r="A102" s="250"/>
      <c r="B102" s="233"/>
      <c r="C102" s="270" t="s">
        <v>178</v>
      </c>
      <c r="D102" s="238"/>
      <c r="E102" s="243">
        <v>6</v>
      </c>
      <c r="F102" s="246"/>
      <c r="G102" s="253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</row>
    <row r="103" spans="1:60" outlineLevel="1" x14ac:dyDescent="0.2">
      <c r="A103" s="250"/>
      <c r="B103" s="233"/>
      <c r="C103" s="270" t="s">
        <v>180</v>
      </c>
      <c r="D103" s="238"/>
      <c r="E103" s="243"/>
      <c r="F103" s="246"/>
      <c r="G103" s="253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1"/>
      <c r="BB103" s="221"/>
      <c r="BC103" s="221"/>
      <c r="BD103" s="221"/>
      <c r="BE103" s="221"/>
      <c r="BF103" s="221"/>
      <c r="BG103" s="221"/>
      <c r="BH103" s="221"/>
    </row>
    <row r="104" spans="1:60" outlineLevel="1" x14ac:dyDescent="0.2">
      <c r="A104" s="250"/>
      <c r="B104" s="233"/>
      <c r="C104" s="270" t="s">
        <v>177</v>
      </c>
      <c r="D104" s="238"/>
      <c r="E104" s="243">
        <v>2.4</v>
      </c>
      <c r="F104" s="246"/>
      <c r="G104" s="253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</row>
    <row r="105" spans="1:60" outlineLevel="1" x14ac:dyDescent="0.2">
      <c r="A105" s="250"/>
      <c r="B105" s="233"/>
      <c r="C105" s="270" t="s">
        <v>178</v>
      </c>
      <c r="D105" s="238"/>
      <c r="E105" s="243">
        <v>6</v>
      </c>
      <c r="F105" s="246"/>
      <c r="G105" s="253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</row>
    <row r="106" spans="1:60" outlineLevel="1" x14ac:dyDescent="0.2">
      <c r="A106" s="250"/>
      <c r="B106" s="233"/>
      <c r="C106" s="270" t="s">
        <v>179</v>
      </c>
      <c r="D106" s="238"/>
      <c r="E106" s="243"/>
      <c r="F106" s="246"/>
      <c r="G106" s="253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</row>
    <row r="107" spans="1:60" ht="22.5" outlineLevel="1" x14ac:dyDescent="0.2">
      <c r="A107" s="250"/>
      <c r="B107" s="233"/>
      <c r="C107" s="270" t="s">
        <v>181</v>
      </c>
      <c r="D107" s="238"/>
      <c r="E107" s="243">
        <v>12</v>
      </c>
      <c r="F107" s="246"/>
      <c r="G107" s="253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</row>
    <row r="108" spans="1:60" outlineLevel="1" x14ac:dyDescent="0.2">
      <c r="A108" s="250"/>
      <c r="B108" s="233"/>
      <c r="C108" s="270" t="s">
        <v>178</v>
      </c>
      <c r="D108" s="238"/>
      <c r="E108" s="243">
        <v>6</v>
      </c>
      <c r="F108" s="246"/>
      <c r="G108" s="253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</row>
    <row r="109" spans="1:60" outlineLevel="1" x14ac:dyDescent="0.2">
      <c r="A109" s="250">
        <v>10</v>
      </c>
      <c r="B109" s="233" t="s">
        <v>182</v>
      </c>
      <c r="C109" s="268" t="s">
        <v>183</v>
      </c>
      <c r="D109" s="236" t="s">
        <v>109</v>
      </c>
      <c r="E109" s="241">
        <v>63.945</v>
      </c>
      <c r="F109" s="246"/>
      <c r="G109" s="253">
        <f>E109*F109</f>
        <v>0</v>
      </c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1"/>
      <c r="AY109" s="221"/>
      <c r="AZ109" s="221"/>
      <c r="BA109" s="221"/>
      <c r="BB109" s="221"/>
      <c r="BC109" s="221"/>
      <c r="BD109" s="221"/>
      <c r="BE109" s="221"/>
      <c r="BF109" s="221"/>
      <c r="BG109" s="221"/>
      <c r="BH109" s="221"/>
    </row>
    <row r="110" spans="1:60" outlineLevel="1" x14ac:dyDescent="0.2">
      <c r="A110" s="250"/>
      <c r="B110" s="233"/>
      <c r="C110" s="270" t="s">
        <v>174</v>
      </c>
      <c r="D110" s="238"/>
      <c r="E110" s="243"/>
      <c r="F110" s="246"/>
      <c r="G110" s="253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  <c r="AV110" s="221"/>
      <c r="AW110" s="221"/>
      <c r="AX110" s="221"/>
      <c r="AY110" s="221"/>
      <c r="AZ110" s="221"/>
      <c r="BA110" s="221"/>
      <c r="BB110" s="221"/>
      <c r="BC110" s="221"/>
      <c r="BD110" s="221"/>
      <c r="BE110" s="221"/>
      <c r="BF110" s="221"/>
      <c r="BG110" s="221"/>
      <c r="BH110" s="221"/>
    </row>
    <row r="111" spans="1:60" outlineLevel="1" x14ac:dyDescent="0.2">
      <c r="A111" s="250"/>
      <c r="B111" s="233"/>
      <c r="C111" s="270" t="s">
        <v>175</v>
      </c>
      <c r="D111" s="238"/>
      <c r="E111" s="243">
        <v>19.2</v>
      </c>
      <c r="F111" s="246"/>
      <c r="G111" s="253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</row>
    <row r="112" spans="1:60" outlineLevel="1" x14ac:dyDescent="0.2">
      <c r="A112" s="250"/>
      <c r="B112" s="233"/>
      <c r="C112" s="270" t="s">
        <v>176</v>
      </c>
      <c r="D112" s="238"/>
      <c r="E112" s="243">
        <v>4.5</v>
      </c>
      <c r="F112" s="246"/>
      <c r="G112" s="253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1"/>
      <c r="AY112" s="221"/>
      <c r="AZ112" s="221"/>
      <c r="BA112" s="221"/>
      <c r="BB112" s="221"/>
      <c r="BC112" s="221"/>
      <c r="BD112" s="221"/>
      <c r="BE112" s="221"/>
      <c r="BF112" s="221"/>
      <c r="BG112" s="221"/>
      <c r="BH112" s="221"/>
    </row>
    <row r="113" spans="1:60" outlineLevel="1" x14ac:dyDescent="0.2">
      <c r="A113" s="250"/>
      <c r="B113" s="233"/>
      <c r="C113" s="270" t="s">
        <v>177</v>
      </c>
      <c r="D113" s="238"/>
      <c r="E113" s="243">
        <v>2.4</v>
      </c>
      <c r="F113" s="246"/>
      <c r="G113" s="253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1"/>
      <c r="AY113" s="221"/>
      <c r="AZ113" s="221"/>
      <c r="BA113" s="221"/>
      <c r="BB113" s="221"/>
      <c r="BC113" s="221"/>
      <c r="BD113" s="221"/>
      <c r="BE113" s="221"/>
      <c r="BF113" s="221"/>
      <c r="BG113" s="221"/>
      <c r="BH113" s="221"/>
    </row>
    <row r="114" spans="1:60" outlineLevel="1" x14ac:dyDescent="0.2">
      <c r="A114" s="250"/>
      <c r="B114" s="233"/>
      <c r="C114" s="270" t="s">
        <v>178</v>
      </c>
      <c r="D114" s="238"/>
      <c r="E114" s="243">
        <v>6</v>
      </c>
      <c r="F114" s="246"/>
      <c r="G114" s="253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221"/>
      <c r="BF114" s="221"/>
      <c r="BG114" s="221"/>
      <c r="BH114" s="221"/>
    </row>
    <row r="115" spans="1:60" outlineLevel="1" x14ac:dyDescent="0.2">
      <c r="A115" s="250"/>
      <c r="B115" s="233"/>
      <c r="C115" s="270" t="s">
        <v>179</v>
      </c>
      <c r="D115" s="238"/>
      <c r="E115" s="243"/>
      <c r="F115" s="246"/>
      <c r="G115" s="253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  <c r="BB115" s="221"/>
      <c r="BC115" s="221"/>
      <c r="BD115" s="221"/>
      <c r="BE115" s="221"/>
      <c r="BF115" s="221"/>
      <c r="BG115" s="221"/>
      <c r="BH115" s="221"/>
    </row>
    <row r="116" spans="1:60" outlineLevel="1" x14ac:dyDescent="0.2">
      <c r="A116" s="250"/>
      <c r="B116" s="233"/>
      <c r="C116" s="270" t="s">
        <v>177</v>
      </c>
      <c r="D116" s="238"/>
      <c r="E116" s="243">
        <v>2.4</v>
      </c>
      <c r="F116" s="246"/>
      <c r="G116" s="253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  <c r="BB116" s="221"/>
      <c r="BC116" s="221"/>
      <c r="BD116" s="221"/>
      <c r="BE116" s="221"/>
      <c r="BF116" s="221"/>
      <c r="BG116" s="221"/>
      <c r="BH116" s="221"/>
    </row>
    <row r="117" spans="1:60" outlineLevel="1" x14ac:dyDescent="0.2">
      <c r="A117" s="250"/>
      <c r="B117" s="233"/>
      <c r="C117" s="270" t="s">
        <v>178</v>
      </c>
      <c r="D117" s="238"/>
      <c r="E117" s="243">
        <v>6</v>
      </c>
      <c r="F117" s="246"/>
      <c r="G117" s="253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1"/>
      <c r="BF117" s="221"/>
      <c r="BG117" s="221"/>
      <c r="BH117" s="221"/>
    </row>
    <row r="118" spans="1:60" outlineLevel="1" x14ac:dyDescent="0.2">
      <c r="A118" s="250"/>
      <c r="B118" s="233"/>
      <c r="C118" s="270" t="s">
        <v>180</v>
      </c>
      <c r="D118" s="238"/>
      <c r="E118" s="243"/>
      <c r="F118" s="246"/>
      <c r="G118" s="253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</row>
    <row r="119" spans="1:60" outlineLevel="1" x14ac:dyDescent="0.2">
      <c r="A119" s="250"/>
      <c r="B119" s="233"/>
      <c r="C119" s="270" t="s">
        <v>177</v>
      </c>
      <c r="D119" s="238"/>
      <c r="E119" s="243">
        <v>2.4</v>
      </c>
      <c r="F119" s="246"/>
      <c r="G119" s="253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21"/>
      <c r="AS119" s="221"/>
      <c r="AT119" s="221"/>
      <c r="AU119" s="221"/>
      <c r="AV119" s="221"/>
      <c r="AW119" s="221"/>
      <c r="AX119" s="221"/>
      <c r="AY119" s="221"/>
      <c r="AZ119" s="221"/>
      <c r="BA119" s="221"/>
      <c r="BB119" s="221"/>
      <c r="BC119" s="221"/>
      <c r="BD119" s="221"/>
      <c r="BE119" s="221"/>
      <c r="BF119" s="221"/>
      <c r="BG119" s="221"/>
      <c r="BH119" s="221"/>
    </row>
    <row r="120" spans="1:60" outlineLevel="1" x14ac:dyDescent="0.2">
      <c r="A120" s="250"/>
      <c r="B120" s="233"/>
      <c r="C120" s="270" t="s">
        <v>178</v>
      </c>
      <c r="D120" s="238"/>
      <c r="E120" s="243">
        <v>6</v>
      </c>
      <c r="F120" s="246"/>
      <c r="G120" s="253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1"/>
      <c r="AJ120" s="221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1"/>
      <c r="AY120" s="221"/>
      <c r="AZ120" s="221"/>
      <c r="BA120" s="221"/>
      <c r="BB120" s="221"/>
      <c r="BC120" s="221"/>
      <c r="BD120" s="221"/>
      <c r="BE120" s="221"/>
      <c r="BF120" s="221"/>
      <c r="BG120" s="221"/>
      <c r="BH120" s="221"/>
    </row>
    <row r="121" spans="1:60" outlineLevel="1" x14ac:dyDescent="0.2">
      <c r="A121" s="250"/>
      <c r="B121" s="233"/>
      <c r="C121" s="270" t="s">
        <v>179</v>
      </c>
      <c r="D121" s="238"/>
      <c r="E121" s="243"/>
      <c r="F121" s="246"/>
      <c r="G121" s="253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</row>
    <row r="122" spans="1:60" ht="22.5" outlineLevel="1" x14ac:dyDescent="0.2">
      <c r="A122" s="250"/>
      <c r="B122" s="233"/>
      <c r="C122" s="270" t="s">
        <v>181</v>
      </c>
      <c r="D122" s="238"/>
      <c r="E122" s="243">
        <v>12</v>
      </c>
      <c r="F122" s="246"/>
      <c r="G122" s="253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</row>
    <row r="123" spans="1:60" outlineLevel="1" x14ac:dyDescent="0.2">
      <c r="A123" s="250"/>
      <c r="B123" s="233"/>
      <c r="C123" s="270" t="s">
        <v>184</v>
      </c>
      <c r="D123" s="238"/>
      <c r="E123" s="243">
        <v>3.0449999999999999</v>
      </c>
      <c r="F123" s="246"/>
      <c r="G123" s="253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221"/>
      <c r="AZ123" s="221"/>
      <c r="BA123" s="221"/>
      <c r="BB123" s="221"/>
      <c r="BC123" s="221"/>
      <c r="BD123" s="221"/>
      <c r="BE123" s="221"/>
      <c r="BF123" s="221"/>
      <c r="BG123" s="221"/>
      <c r="BH123" s="221"/>
    </row>
    <row r="124" spans="1:60" x14ac:dyDescent="0.2">
      <c r="A124" s="252" t="s">
        <v>92</v>
      </c>
      <c r="B124" s="235" t="s">
        <v>76</v>
      </c>
      <c r="C124" s="272" t="s">
        <v>77</v>
      </c>
      <c r="D124" s="240"/>
      <c r="E124" s="245"/>
      <c r="F124" s="249">
        <f>SUM(G125:G126)</f>
        <v>0</v>
      </c>
      <c r="G124" s="256"/>
    </row>
    <row r="125" spans="1:60" outlineLevel="1" x14ac:dyDescent="0.2">
      <c r="A125" s="250">
        <v>11</v>
      </c>
      <c r="B125" s="233" t="s">
        <v>185</v>
      </c>
      <c r="C125" s="268" t="s">
        <v>186</v>
      </c>
      <c r="D125" s="236" t="s">
        <v>187</v>
      </c>
      <c r="E125" s="241">
        <v>80</v>
      </c>
      <c r="F125" s="246"/>
      <c r="G125" s="253">
        <f>E125*F125</f>
        <v>0</v>
      </c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  <c r="Z125" s="221"/>
      <c r="AA125" s="221"/>
      <c r="AB125" s="221"/>
      <c r="AC125" s="221"/>
      <c r="AD125" s="221"/>
      <c r="AE125" s="221"/>
      <c r="AF125" s="221"/>
      <c r="AG125" s="221"/>
      <c r="AH125" s="221"/>
      <c r="AI125" s="221"/>
      <c r="AJ125" s="221"/>
      <c r="AK125" s="221"/>
      <c r="AL125" s="221"/>
      <c r="AM125" s="221"/>
      <c r="AN125" s="221"/>
      <c r="AO125" s="221"/>
      <c r="AP125" s="221"/>
      <c r="AQ125" s="221"/>
      <c r="AR125" s="221"/>
      <c r="AS125" s="221"/>
      <c r="AT125" s="221"/>
      <c r="AU125" s="221"/>
      <c r="AV125" s="221"/>
      <c r="AW125" s="221"/>
      <c r="AX125" s="221"/>
      <c r="AY125" s="221"/>
      <c r="AZ125" s="221"/>
      <c r="BA125" s="221"/>
      <c r="BB125" s="221"/>
      <c r="BC125" s="221"/>
      <c r="BD125" s="221"/>
      <c r="BE125" s="221"/>
      <c r="BF125" s="221"/>
      <c r="BG125" s="221"/>
      <c r="BH125" s="221"/>
    </row>
    <row r="126" spans="1:60" outlineLevel="1" x14ac:dyDescent="0.2">
      <c r="A126" s="250"/>
      <c r="B126" s="233"/>
      <c r="C126" s="269" t="s">
        <v>188</v>
      </c>
      <c r="D126" s="237"/>
      <c r="E126" s="242"/>
      <c r="F126" s="247"/>
      <c r="G126" s="254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  <c r="Z126" s="221"/>
      <c r="AA126" s="221"/>
      <c r="AB126" s="221"/>
      <c r="AC126" s="221"/>
      <c r="AD126" s="221"/>
      <c r="AE126" s="221"/>
      <c r="AF126" s="221"/>
      <c r="AG126" s="221"/>
      <c r="AH126" s="221"/>
      <c r="AI126" s="221"/>
      <c r="AJ126" s="221"/>
      <c r="AK126" s="221"/>
      <c r="AL126" s="221"/>
      <c r="AM126" s="221"/>
      <c r="AN126" s="221"/>
      <c r="AO126" s="221"/>
      <c r="AP126" s="221"/>
      <c r="AQ126" s="221"/>
      <c r="AR126" s="221"/>
      <c r="AS126" s="221"/>
      <c r="AT126" s="221"/>
      <c r="AU126" s="221"/>
      <c r="AV126" s="221"/>
      <c r="AW126" s="221"/>
      <c r="AX126" s="221"/>
      <c r="AY126" s="221"/>
      <c r="AZ126" s="221"/>
      <c r="BA126" s="229" t="str">
        <f>C126</f>
        <v xml:space="preserve"> pro montáž meziokenních zděných pilířků</v>
      </c>
      <c r="BB126" s="221"/>
      <c r="BC126" s="221"/>
      <c r="BD126" s="221"/>
      <c r="BE126" s="221"/>
      <c r="BF126" s="221"/>
      <c r="BG126" s="221"/>
      <c r="BH126" s="221"/>
    </row>
    <row r="127" spans="1:60" x14ac:dyDescent="0.2">
      <c r="A127" s="252" t="s">
        <v>92</v>
      </c>
      <c r="B127" s="235" t="s">
        <v>78</v>
      </c>
      <c r="C127" s="272" t="s">
        <v>79</v>
      </c>
      <c r="D127" s="240"/>
      <c r="E127" s="245"/>
      <c r="F127" s="249">
        <f>SUM(G128:G181)</f>
        <v>0</v>
      </c>
      <c r="G127" s="256"/>
    </row>
    <row r="128" spans="1:60" outlineLevel="1" x14ac:dyDescent="0.2">
      <c r="A128" s="250">
        <v>12</v>
      </c>
      <c r="B128" s="233" t="s">
        <v>189</v>
      </c>
      <c r="C128" s="268" t="s">
        <v>190</v>
      </c>
      <c r="D128" s="236" t="s">
        <v>121</v>
      </c>
      <c r="E128" s="241">
        <v>382</v>
      </c>
      <c r="F128" s="246"/>
      <c r="G128" s="253">
        <f>E128*F128</f>
        <v>0</v>
      </c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21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21"/>
      <c r="AW128" s="221"/>
      <c r="AX128" s="221"/>
      <c r="AY128" s="221"/>
      <c r="AZ128" s="221"/>
      <c r="BA128" s="221"/>
      <c r="BB128" s="221"/>
      <c r="BC128" s="221"/>
      <c r="BD128" s="221"/>
      <c r="BE128" s="221"/>
      <c r="BF128" s="221"/>
      <c r="BG128" s="221"/>
      <c r="BH128" s="221"/>
    </row>
    <row r="129" spans="1:60" outlineLevel="1" x14ac:dyDescent="0.2">
      <c r="A129" s="250"/>
      <c r="B129" s="233"/>
      <c r="C129" s="270" t="s">
        <v>191</v>
      </c>
      <c r="D129" s="238"/>
      <c r="E129" s="243">
        <v>90</v>
      </c>
      <c r="F129" s="246"/>
      <c r="G129" s="253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F129" s="221"/>
      <c r="AG129" s="221"/>
      <c r="AH129" s="221"/>
      <c r="AI129" s="221"/>
      <c r="AJ129" s="221"/>
      <c r="AK129" s="221"/>
      <c r="AL129" s="221"/>
      <c r="AM129" s="221"/>
      <c r="AN129" s="221"/>
      <c r="AO129" s="221"/>
      <c r="AP129" s="221"/>
      <c r="AQ129" s="221"/>
      <c r="AR129" s="221"/>
      <c r="AS129" s="221"/>
      <c r="AT129" s="221"/>
      <c r="AU129" s="221"/>
      <c r="AV129" s="221"/>
      <c r="AW129" s="221"/>
      <c r="AX129" s="221"/>
      <c r="AY129" s="221"/>
      <c r="AZ129" s="221"/>
      <c r="BA129" s="221"/>
      <c r="BB129" s="221"/>
      <c r="BC129" s="221"/>
      <c r="BD129" s="221"/>
      <c r="BE129" s="221"/>
      <c r="BF129" s="221"/>
      <c r="BG129" s="221"/>
      <c r="BH129" s="221"/>
    </row>
    <row r="130" spans="1:60" outlineLevel="1" x14ac:dyDescent="0.2">
      <c r="A130" s="250"/>
      <c r="B130" s="233"/>
      <c r="C130" s="270" t="s">
        <v>192</v>
      </c>
      <c r="D130" s="238"/>
      <c r="E130" s="243">
        <v>132</v>
      </c>
      <c r="F130" s="246"/>
      <c r="G130" s="253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F130" s="221"/>
      <c r="AG130" s="221"/>
      <c r="AH130" s="221"/>
      <c r="AI130" s="221"/>
      <c r="AJ130" s="221"/>
      <c r="AK130" s="221"/>
      <c r="AL130" s="221"/>
      <c r="AM130" s="221"/>
      <c r="AN130" s="221"/>
      <c r="AO130" s="221"/>
      <c r="AP130" s="221"/>
      <c r="AQ130" s="221"/>
      <c r="AR130" s="221"/>
      <c r="AS130" s="221"/>
      <c r="AT130" s="221"/>
      <c r="AU130" s="221"/>
      <c r="AV130" s="221"/>
      <c r="AW130" s="221"/>
      <c r="AX130" s="221"/>
      <c r="AY130" s="221"/>
      <c r="AZ130" s="221"/>
      <c r="BA130" s="221"/>
      <c r="BB130" s="221"/>
      <c r="BC130" s="221"/>
      <c r="BD130" s="221"/>
      <c r="BE130" s="221"/>
      <c r="BF130" s="221"/>
      <c r="BG130" s="221"/>
      <c r="BH130" s="221"/>
    </row>
    <row r="131" spans="1:60" outlineLevel="1" x14ac:dyDescent="0.2">
      <c r="A131" s="250"/>
      <c r="B131" s="233"/>
      <c r="C131" s="270" t="s">
        <v>193</v>
      </c>
      <c r="D131" s="238"/>
      <c r="E131" s="243">
        <v>146</v>
      </c>
      <c r="F131" s="246"/>
      <c r="G131" s="253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  <c r="Z131" s="221"/>
      <c r="AA131" s="221"/>
      <c r="AB131" s="221"/>
      <c r="AC131" s="221"/>
      <c r="AD131" s="221"/>
      <c r="AE131" s="221"/>
      <c r="AF131" s="221"/>
      <c r="AG131" s="221"/>
      <c r="AH131" s="221"/>
      <c r="AI131" s="221"/>
      <c r="AJ131" s="221"/>
      <c r="AK131" s="221"/>
      <c r="AL131" s="221"/>
      <c r="AM131" s="221"/>
      <c r="AN131" s="221"/>
      <c r="AO131" s="221"/>
      <c r="AP131" s="221"/>
      <c r="AQ131" s="221"/>
      <c r="AR131" s="221"/>
      <c r="AS131" s="221"/>
      <c r="AT131" s="221"/>
      <c r="AU131" s="221"/>
      <c r="AV131" s="221"/>
      <c r="AW131" s="221"/>
      <c r="AX131" s="221"/>
      <c r="AY131" s="221"/>
      <c r="AZ131" s="221"/>
      <c r="BA131" s="221"/>
      <c r="BB131" s="221"/>
      <c r="BC131" s="221"/>
      <c r="BD131" s="221"/>
      <c r="BE131" s="221"/>
      <c r="BF131" s="221"/>
      <c r="BG131" s="221"/>
      <c r="BH131" s="221"/>
    </row>
    <row r="132" spans="1:60" outlineLevel="1" x14ac:dyDescent="0.2">
      <c r="A132" s="250"/>
      <c r="B132" s="233"/>
      <c r="C132" s="270" t="s">
        <v>194</v>
      </c>
      <c r="D132" s="238"/>
      <c r="E132" s="243">
        <v>14</v>
      </c>
      <c r="F132" s="246"/>
      <c r="G132" s="253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</row>
    <row r="133" spans="1:60" outlineLevel="1" x14ac:dyDescent="0.2">
      <c r="A133" s="250">
        <v>13</v>
      </c>
      <c r="B133" s="233" t="s">
        <v>195</v>
      </c>
      <c r="C133" s="268" t="s">
        <v>196</v>
      </c>
      <c r="D133" s="236" t="s">
        <v>121</v>
      </c>
      <c r="E133" s="241">
        <v>379</v>
      </c>
      <c r="F133" s="246"/>
      <c r="G133" s="253">
        <f>E133*F133</f>
        <v>0</v>
      </c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</row>
    <row r="134" spans="1:60" outlineLevel="1" x14ac:dyDescent="0.2">
      <c r="A134" s="250"/>
      <c r="B134" s="233"/>
      <c r="C134" s="270" t="s">
        <v>197</v>
      </c>
      <c r="D134" s="238"/>
      <c r="E134" s="243">
        <v>87</v>
      </c>
      <c r="F134" s="246"/>
      <c r="G134" s="253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</row>
    <row r="135" spans="1:60" outlineLevel="1" x14ac:dyDescent="0.2">
      <c r="A135" s="250"/>
      <c r="B135" s="233"/>
      <c r="C135" s="270" t="s">
        <v>192</v>
      </c>
      <c r="D135" s="238"/>
      <c r="E135" s="243">
        <v>132</v>
      </c>
      <c r="F135" s="246"/>
      <c r="G135" s="253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</row>
    <row r="136" spans="1:60" outlineLevel="1" x14ac:dyDescent="0.2">
      <c r="A136" s="250"/>
      <c r="B136" s="233"/>
      <c r="C136" s="270" t="s">
        <v>193</v>
      </c>
      <c r="D136" s="238"/>
      <c r="E136" s="243">
        <v>146</v>
      </c>
      <c r="F136" s="246"/>
      <c r="G136" s="253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</row>
    <row r="137" spans="1:60" outlineLevel="1" x14ac:dyDescent="0.2">
      <c r="A137" s="250"/>
      <c r="B137" s="233"/>
      <c r="C137" s="270" t="s">
        <v>194</v>
      </c>
      <c r="D137" s="238"/>
      <c r="E137" s="243">
        <v>14</v>
      </c>
      <c r="F137" s="246"/>
      <c r="G137" s="253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</row>
    <row r="138" spans="1:60" outlineLevel="1" x14ac:dyDescent="0.2">
      <c r="A138" s="250">
        <v>14</v>
      </c>
      <c r="B138" s="233" t="s">
        <v>198</v>
      </c>
      <c r="C138" s="268" t="s">
        <v>199</v>
      </c>
      <c r="D138" s="236" t="s">
        <v>121</v>
      </c>
      <c r="E138" s="241">
        <v>14</v>
      </c>
      <c r="F138" s="246"/>
      <c r="G138" s="253">
        <f>E138*F138</f>
        <v>0</v>
      </c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221"/>
      <c r="BC138" s="221"/>
      <c r="BD138" s="221"/>
      <c r="BE138" s="221"/>
      <c r="BF138" s="221"/>
      <c r="BG138" s="221"/>
      <c r="BH138" s="221"/>
    </row>
    <row r="139" spans="1:60" outlineLevel="1" x14ac:dyDescent="0.2">
      <c r="A139" s="250"/>
      <c r="B139" s="233"/>
      <c r="C139" s="270" t="s">
        <v>200</v>
      </c>
      <c r="D139" s="238"/>
      <c r="E139" s="243">
        <v>14</v>
      </c>
      <c r="F139" s="246"/>
      <c r="G139" s="253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221"/>
      <c r="BC139" s="221"/>
      <c r="BD139" s="221"/>
      <c r="BE139" s="221"/>
      <c r="BF139" s="221"/>
      <c r="BG139" s="221"/>
      <c r="BH139" s="221"/>
    </row>
    <row r="140" spans="1:60" outlineLevel="1" x14ac:dyDescent="0.2">
      <c r="A140" s="250">
        <v>15</v>
      </c>
      <c r="B140" s="233" t="s">
        <v>201</v>
      </c>
      <c r="C140" s="268" t="s">
        <v>202</v>
      </c>
      <c r="D140" s="236" t="s">
        <v>95</v>
      </c>
      <c r="E140" s="241">
        <v>200.67</v>
      </c>
      <c r="F140" s="246"/>
      <c r="G140" s="253">
        <f>E140*F140</f>
        <v>0</v>
      </c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</row>
    <row r="141" spans="1:60" outlineLevel="1" x14ac:dyDescent="0.2">
      <c r="A141" s="250"/>
      <c r="B141" s="233"/>
      <c r="C141" s="270" t="s">
        <v>174</v>
      </c>
      <c r="D141" s="238"/>
      <c r="E141" s="243"/>
      <c r="F141" s="246"/>
      <c r="G141" s="253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1"/>
      <c r="AF141" s="221"/>
      <c r="AG141" s="221"/>
      <c r="AH141" s="221"/>
      <c r="AI141" s="221"/>
      <c r="AJ141" s="221"/>
      <c r="AK141" s="221"/>
      <c r="AL141" s="221"/>
      <c r="AM141" s="221"/>
      <c r="AN141" s="221"/>
      <c r="AO141" s="221"/>
      <c r="AP141" s="221"/>
      <c r="AQ141" s="221"/>
      <c r="AR141" s="221"/>
      <c r="AS141" s="221"/>
      <c r="AT141" s="221"/>
      <c r="AU141" s="221"/>
      <c r="AV141" s="221"/>
      <c r="AW141" s="221"/>
      <c r="AX141" s="221"/>
      <c r="AY141" s="221"/>
      <c r="AZ141" s="221"/>
      <c r="BA141" s="221"/>
      <c r="BB141" s="221"/>
      <c r="BC141" s="221"/>
      <c r="BD141" s="221"/>
      <c r="BE141" s="221"/>
      <c r="BF141" s="221"/>
      <c r="BG141" s="221"/>
      <c r="BH141" s="221"/>
    </row>
    <row r="142" spans="1:60" outlineLevel="1" x14ac:dyDescent="0.2">
      <c r="A142" s="250"/>
      <c r="B142" s="233"/>
      <c r="C142" s="270" t="s">
        <v>203</v>
      </c>
      <c r="D142" s="238"/>
      <c r="E142" s="243">
        <v>3.63</v>
      </c>
      <c r="F142" s="246"/>
      <c r="G142" s="253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  <c r="BB142" s="221"/>
      <c r="BC142" s="221"/>
      <c r="BD142" s="221"/>
      <c r="BE142" s="221"/>
      <c r="BF142" s="221"/>
      <c r="BG142" s="221"/>
      <c r="BH142" s="221"/>
    </row>
    <row r="143" spans="1:60" outlineLevel="1" x14ac:dyDescent="0.2">
      <c r="A143" s="250"/>
      <c r="B143" s="233"/>
      <c r="C143" s="270" t="s">
        <v>204</v>
      </c>
      <c r="D143" s="238"/>
      <c r="E143" s="243">
        <v>0.84</v>
      </c>
      <c r="F143" s="246"/>
      <c r="G143" s="253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21"/>
      <c r="Z143" s="221"/>
      <c r="AA143" s="221"/>
      <c r="AB143" s="221"/>
      <c r="AC143" s="221"/>
      <c r="AD143" s="221"/>
      <c r="AE143" s="221"/>
      <c r="AF143" s="221"/>
      <c r="AG143" s="221"/>
      <c r="AH143" s="221"/>
      <c r="AI143" s="221"/>
      <c r="AJ143" s="221"/>
      <c r="AK143" s="221"/>
      <c r="AL143" s="221"/>
      <c r="AM143" s="221"/>
      <c r="AN143" s="221"/>
      <c r="AO143" s="221"/>
      <c r="AP143" s="221"/>
      <c r="AQ143" s="221"/>
      <c r="AR143" s="221"/>
      <c r="AS143" s="221"/>
      <c r="AT143" s="221"/>
      <c r="AU143" s="221"/>
      <c r="AV143" s="221"/>
      <c r="AW143" s="221"/>
      <c r="AX143" s="221"/>
      <c r="AY143" s="221"/>
      <c r="AZ143" s="221"/>
      <c r="BA143" s="221"/>
      <c r="BB143" s="221"/>
      <c r="BC143" s="221"/>
      <c r="BD143" s="221"/>
      <c r="BE143" s="221"/>
      <c r="BF143" s="221"/>
      <c r="BG143" s="221"/>
      <c r="BH143" s="221"/>
    </row>
    <row r="144" spans="1:60" outlineLevel="1" x14ac:dyDescent="0.2">
      <c r="A144" s="250"/>
      <c r="B144" s="233"/>
      <c r="C144" s="270" t="s">
        <v>205</v>
      </c>
      <c r="D144" s="238"/>
      <c r="E144" s="243">
        <v>2.88</v>
      </c>
      <c r="F144" s="246"/>
      <c r="G144" s="253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21"/>
      <c r="Z144" s="221"/>
      <c r="AA144" s="221"/>
      <c r="AB144" s="221"/>
      <c r="AC144" s="221"/>
      <c r="AD144" s="221"/>
      <c r="AE144" s="221"/>
      <c r="AF144" s="221"/>
      <c r="AG144" s="221"/>
      <c r="AH144" s="221"/>
      <c r="AI144" s="221"/>
      <c r="AJ144" s="221"/>
      <c r="AK144" s="221"/>
      <c r="AL144" s="221"/>
      <c r="AM144" s="221"/>
      <c r="AN144" s="221"/>
      <c r="AO144" s="221"/>
      <c r="AP144" s="221"/>
      <c r="AQ144" s="221"/>
      <c r="AR144" s="221"/>
      <c r="AS144" s="221"/>
      <c r="AT144" s="221"/>
      <c r="AU144" s="221"/>
      <c r="AV144" s="221"/>
      <c r="AW144" s="221"/>
      <c r="AX144" s="221"/>
      <c r="AY144" s="221"/>
      <c r="AZ144" s="221"/>
      <c r="BA144" s="221"/>
      <c r="BB144" s="221"/>
      <c r="BC144" s="221"/>
      <c r="BD144" s="221"/>
      <c r="BE144" s="221"/>
      <c r="BF144" s="221"/>
      <c r="BG144" s="221"/>
      <c r="BH144" s="221"/>
    </row>
    <row r="145" spans="1:60" outlineLevel="1" x14ac:dyDescent="0.2">
      <c r="A145" s="250"/>
      <c r="B145" s="233"/>
      <c r="C145" s="270" t="s">
        <v>206</v>
      </c>
      <c r="D145" s="238"/>
      <c r="E145" s="243">
        <v>64.8</v>
      </c>
      <c r="F145" s="246"/>
      <c r="G145" s="253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1"/>
      <c r="BB145" s="221"/>
      <c r="BC145" s="221"/>
      <c r="BD145" s="221"/>
      <c r="BE145" s="221"/>
      <c r="BF145" s="221"/>
      <c r="BG145" s="221"/>
      <c r="BH145" s="221"/>
    </row>
    <row r="146" spans="1:60" outlineLevel="1" x14ac:dyDescent="0.2">
      <c r="A146" s="250"/>
      <c r="B146" s="233"/>
      <c r="C146" s="270" t="s">
        <v>207</v>
      </c>
      <c r="D146" s="238"/>
      <c r="E146" s="243">
        <v>11.88</v>
      </c>
      <c r="F146" s="246"/>
      <c r="G146" s="253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</row>
    <row r="147" spans="1:60" outlineLevel="1" x14ac:dyDescent="0.2">
      <c r="A147" s="250"/>
      <c r="B147" s="233"/>
      <c r="C147" s="270" t="s">
        <v>208</v>
      </c>
      <c r="D147" s="238"/>
      <c r="E147" s="243">
        <v>2.16</v>
      </c>
      <c r="F147" s="246"/>
      <c r="G147" s="253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</row>
    <row r="148" spans="1:60" outlineLevel="1" x14ac:dyDescent="0.2">
      <c r="A148" s="250"/>
      <c r="B148" s="233"/>
      <c r="C148" s="270" t="s">
        <v>179</v>
      </c>
      <c r="D148" s="238"/>
      <c r="E148" s="243"/>
      <c r="F148" s="246"/>
      <c r="G148" s="253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</row>
    <row r="149" spans="1:60" outlineLevel="1" x14ac:dyDescent="0.2">
      <c r="A149" s="250"/>
      <c r="B149" s="233"/>
      <c r="C149" s="270" t="s">
        <v>209</v>
      </c>
      <c r="D149" s="238"/>
      <c r="E149" s="243">
        <v>37.44</v>
      </c>
      <c r="F149" s="246"/>
      <c r="G149" s="253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</row>
    <row r="150" spans="1:60" outlineLevel="1" x14ac:dyDescent="0.2">
      <c r="A150" s="250"/>
      <c r="B150" s="233"/>
      <c r="C150" s="270" t="s">
        <v>207</v>
      </c>
      <c r="D150" s="238"/>
      <c r="E150" s="243">
        <v>11.88</v>
      </c>
      <c r="F150" s="246"/>
      <c r="G150" s="253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</row>
    <row r="151" spans="1:60" outlineLevel="1" x14ac:dyDescent="0.2">
      <c r="A151" s="250"/>
      <c r="B151" s="233"/>
      <c r="C151" s="270" t="s">
        <v>210</v>
      </c>
      <c r="D151" s="238"/>
      <c r="E151" s="243">
        <v>7.92</v>
      </c>
      <c r="F151" s="246"/>
      <c r="G151" s="253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21"/>
      <c r="Z151" s="221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</row>
    <row r="152" spans="1:60" outlineLevel="1" x14ac:dyDescent="0.2">
      <c r="A152" s="250"/>
      <c r="B152" s="233"/>
      <c r="C152" s="270" t="s">
        <v>180</v>
      </c>
      <c r="D152" s="238"/>
      <c r="E152" s="243"/>
      <c r="F152" s="246"/>
      <c r="G152" s="253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21"/>
      <c r="Z152" s="221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</row>
    <row r="153" spans="1:60" outlineLevel="1" x14ac:dyDescent="0.2">
      <c r="A153" s="250"/>
      <c r="B153" s="233"/>
      <c r="C153" s="270" t="s">
        <v>211</v>
      </c>
      <c r="D153" s="238"/>
      <c r="E153" s="243">
        <v>36</v>
      </c>
      <c r="F153" s="246"/>
      <c r="G153" s="253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</row>
    <row r="154" spans="1:60" outlineLevel="1" x14ac:dyDescent="0.2">
      <c r="A154" s="250"/>
      <c r="B154" s="233"/>
      <c r="C154" s="270" t="s">
        <v>207</v>
      </c>
      <c r="D154" s="238"/>
      <c r="E154" s="243">
        <v>11.88</v>
      </c>
      <c r="F154" s="246"/>
      <c r="G154" s="253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</row>
    <row r="155" spans="1:60" outlineLevel="1" x14ac:dyDescent="0.2">
      <c r="A155" s="250"/>
      <c r="B155" s="233"/>
      <c r="C155" s="270" t="s">
        <v>212</v>
      </c>
      <c r="D155" s="238"/>
      <c r="E155" s="243">
        <v>9.36</v>
      </c>
      <c r="F155" s="246"/>
      <c r="G155" s="253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</row>
    <row r="156" spans="1:60" outlineLevel="1" x14ac:dyDescent="0.2">
      <c r="A156" s="250">
        <v>16</v>
      </c>
      <c r="B156" s="233" t="s">
        <v>213</v>
      </c>
      <c r="C156" s="268" t="s">
        <v>214</v>
      </c>
      <c r="D156" s="236" t="s">
        <v>95</v>
      </c>
      <c r="E156" s="241">
        <v>1185.1199999999999</v>
      </c>
      <c r="F156" s="246"/>
      <c r="G156" s="253">
        <f>E156*F156</f>
        <v>0</v>
      </c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</row>
    <row r="157" spans="1:60" outlineLevel="1" x14ac:dyDescent="0.2">
      <c r="A157" s="250"/>
      <c r="B157" s="233"/>
      <c r="C157" s="270" t="s">
        <v>215</v>
      </c>
      <c r="D157" s="238"/>
      <c r="E157" s="243">
        <v>4.32</v>
      </c>
      <c r="F157" s="246"/>
      <c r="G157" s="253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</row>
    <row r="158" spans="1:60" outlineLevel="1" x14ac:dyDescent="0.2">
      <c r="A158" s="250"/>
      <c r="B158" s="233"/>
      <c r="C158" s="270" t="s">
        <v>216</v>
      </c>
      <c r="D158" s="238"/>
      <c r="E158" s="243">
        <v>262.08</v>
      </c>
      <c r="F158" s="246"/>
      <c r="G158" s="253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</row>
    <row r="159" spans="1:60" outlineLevel="1" x14ac:dyDescent="0.2">
      <c r="A159" s="250"/>
      <c r="B159" s="233"/>
      <c r="C159" s="270" t="s">
        <v>217</v>
      </c>
      <c r="D159" s="238"/>
      <c r="E159" s="243">
        <v>190.8</v>
      </c>
      <c r="F159" s="246"/>
      <c r="G159" s="253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</row>
    <row r="160" spans="1:60" outlineLevel="1" x14ac:dyDescent="0.2">
      <c r="A160" s="250"/>
      <c r="B160" s="233"/>
      <c r="C160" s="270" t="s">
        <v>218</v>
      </c>
      <c r="D160" s="238"/>
      <c r="E160" s="243">
        <v>4.32</v>
      </c>
      <c r="F160" s="246"/>
      <c r="G160" s="253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1"/>
      <c r="AU160" s="221"/>
      <c r="AV160" s="221"/>
      <c r="AW160" s="221"/>
      <c r="AX160" s="221"/>
      <c r="AY160" s="221"/>
      <c r="AZ160" s="221"/>
      <c r="BA160" s="221"/>
      <c r="BB160" s="221"/>
      <c r="BC160" s="221"/>
      <c r="BD160" s="221"/>
      <c r="BE160" s="221"/>
      <c r="BF160" s="221"/>
      <c r="BG160" s="221"/>
      <c r="BH160" s="221"/>
    </row>
    <row r="161" spans="1:60" outlineLevel="1" x14ac:dyDescent="0.2">
      <c r="A161" s="250"/>
      <c r="B161" s="233"/>
      <c r="C161" s="270" t="s">
        <v>219</v>
      </c>
      <c r="D161" s="238"/>
      <c r="E161" s="243">
        <v>244.8</v>
      </c>
      <c r="F161" s="246"/>
      <c r="G161" s="253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221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21"/>
      <c r="AY161" s="221"/>
      <c r="AZ161" s="221"/>
      <c r="BA161" s="221"/>
      <c r="BB161" s="221"/>
      <c r="BC161" s="221"/>
      <c r="BD161" s="221"/>
      <c r="BE161" s="221"/>
      <c r="BF161" s="221"/>
      <c r="BG161" s="221"/>
      <c r="BH161" s="221"/>
    </row>
    <row r="162" spans="1:60" outlineLevel="1" x14ac:dyDescent="0.2">
      <c r="A162" s="250"/>
      <c r="B162" s="233"/>
      <c r="C162" s="270" t="s">
        <v>220</v>
      </c>
      <c r="D162" s="238"/>
      <c r="E162" s="243">
        <v>162</v>
      </c>
      <c r="F162" s="246"/>
      <c r="G162" s="253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21"/>
      <c r="AU162" s="221"/>
      <c r="AV162" s="221"/>
      <c r="AW162" s="221"/>
      <c r="AX162" s="221"/>
      <c r="AY162" s="221"/>
      <c r="AZ162" s="221"/>
      <c r="BA162" s="221"/>
      <c r="BB162" s="221"/>
      <c r="BC162" s="221"/>
      <c r="BD162" s="221"/>
      <c r="BE162" s="221"/>
      <c r="BF162" s="221"/>
      <c r="BG162" s="221"/>
      <c r="BH162" s="221"/>
    </row>
    <row r="163" spans="1:60" outlineLevel="1" x14ac:dyDescent="0.2">
      <c r="A163" s="250"/>
      <c r="B163" s="233"/>
      <c r="C163" s="270" t="s">
        <v>221</v>
      </c>
      <c r="D163" s="238"/>
      <c r="E163" s="243">
        <v>28.8</v>
      </c>
      <c r="F163" s="246"/>
      <c r="G163" s="253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21"/>
      <c r="AB163" s="221"/>
      <c r="AC163" s="221"/>
      <c r="AD163" s="221"/>
      <c r="AE163" s="221"/>
      <c r="AF163" s="221"/>
      <c r="AG163" s="221"/>
      <c r="AH163" s="221"/>
      <c r="AI163" s="221"/>
      <c r="AJ163" s="221"/>
      <c r="AK163" s="221"/>
      <c r="AL163" s="221"/>
      <c r="AM163" s="221"/>
      <c r="AN163" s="221"/>
      <c r="AO163" s="221"/>
      <c r="AP163" s="221"/>
      <c r="AQ163" s="221"/>
      <c r="AR163" s="221"/>
      <c r="AS163" s="221"/>
      <c r="AT163" s="221"/>
      <c r="AU163" s="221"/>
      <c r="AV163" s="221"/>
      <c r="AW163" s="221"/>
      <c r="AX163" s="221"/>
      <c r="AY163" s="221"/>
      <c r="AZ163" s="221"/>
      <c r="BA163" s="221"/>
      <c r="BB163" s="221"/>
      <c r="BC163" s="221"/>
      <c r="BD163" s="221"/>
      <c r="BE163" s="221"/>
      <c r="BF163" s="221"/>
      <c r="BG163" s="221"/>
      <c r="BH163" s="221"/>
    </row>
    <row r="164" spans="1:60" outlineLevel="1" x14ac:dyDescent="0.2">
      <c r="A164" s="250"/>
      <c r="B164" s="233"/>
      <c r="C164" s="270" t="s">
        <v>222</v>
      </c>
      <c r="D164" s="238"/>
      <c r="E164" s="243">
        <v>14.4</v>
      </c>
      <c r="F164" s="246"/>
      <c r="G164" s="253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1"/>
      <c r="AC164" s="221"/>
      <c r="AD164" s="221"/>
      <c r="AE164" s="221"/>
      <c r="AF164" s="221"/>
      <c r="AG164" s="221"/>
      <c r="AH164" s="221"/>
      <c r="AI164" s="221"/>
      <c r="AJ164" s="221"/>
      <c r="AK164" s="221"/>
      <c r="AL164" s="221"/>
      <c r="AM164" s="221"/>
      <c r="AN164" s="221"/>
      <c r="AO164" s="221"/>
      <c r="AP164" s="221"/>
      <c r="AQ164" s="221"/>
      <c r="AR164" s="221"/>
      <c r="AS164" s="221"/>
      <c r="AT164" s="221"/>
      <c r="AU164" s="221"/>
      <c r="AV164" s="221"/>
      <c r="AW164" s="221"/>
      <c r="AX164" s="221"/>
      <c r="AY164" s="221"/>
      <c r="AZ164" s="221"/>
      <c r="BA164" s="221"/>
      <c r="BB164" s="221"/>
      <c r="BC164" s="221"/>
      <c r="BD164" s="221"/>
      <c r="BE164" s="221"/>
      <c r="BF164" s="221"/>
      <c r="BG164" s="221"/>
      <c r="BH164" s="221"/>
    </row>
    <row r="165" spans="1:60" outlineLevel="1" x14ac:dyDescent="0.2">
      <c r="A165" s="250"/>
      <c r="B165" s="233"/>
      <c r="C165" s="270" t="s">
        <v>223</v>
      </c>
      <c r="D165" s="238"/>
      <c r="E165" s="243">
        <v>158.4</v>
      </c>
      <c r="F165" s="246"/>
      <c r="G165" s="253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  <c r="AA165" s="221"/>
      <c r="AB165" s="221"/>
      <c r="AC165" s="221"/>
      <c r="AD165" s="221"/>
      <c r="AE165" s="221"/>
      <c r="AF165" s="221"/>
      <c r="AG165" s="221"/>
      <c r="AH165" s="221"/>
      <c r="AI165" s="221"/>
      <c r="AJ165" s="221"/>
      <c r="AK165" s="221"/>
      <c r="AL165" s="221"/>
      <c r="AM165" s="221"/>
      <c r="AN165" s="221"/>
      <c r="AO165" s="221"/>
      <c r="AP165" s="221"/>
      <c r="AQ165" s="221"/>
      <c r="AR165" s="221"/>
      <c r="AS165" s="221"/>
      <c r="AT165" s="221"/>
      <c r="AU165" s="221"/>
      <c r="AV165" s="221"/>
      <c r="AW165" s="221"/>
      <c r="AX165" s="221"/>
      <c r="AY165" s="221"/>
      <c r="AZ165" s="221"/>
      <c r="BA165" s="221"/>
      <c r="BB165" s="221"/>
      <c r="BC165" s="221"/>
      <c r="BD165" s="221"/>
      <c r="BE165" s="221"/>
      <c r="BF165" s="221"/>
      <c r="BG165" s="221"/>
      <c r="BH165" s="221"/>
    </row>
    <row r="166" spans="1:60" outlineLevel="1" x14ac:dyDescent="0.2">
      <c r="A166" s="250"/>
      <c r="B166" s="233"/>
      <c r="C166" s="270" t="s">
        <v>224</v>
      </c>
      <c r="D166" s="238"/>
      <c r="E166" s="243">
        <v>115.2</v>
      </c>
      <c r="F166" s="246"/>
      <c r="G166" s="253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  <c r="AA166" s="221"/>
      <c r="AB166" s="221"/>
      <c r="AC166" s="221"/>
      <c r="AD166" s="221"/>
      <c r="AE166" s="221"/>
      <c r="AF166" s="221"/>
      <c r="AG166" s="221"/>
      <c r="AH166" s="221"/>
      <c r="AI166" s="221"/>
      <c r="AJ166" s="221"/>
      <c r="AK166" s="221"/>
      <c r="AL166" s="221"/>
      <c r="AM166" s="221"/>
      <c r="AN166" s="221"/>
      <c r="AO166" s="221"/>
      <c r="AP166" s="221"/>
      <c r="AQ166" s="221"/>
      <c r="AR166" s="221"/>
      <c r="AS166" s="221"/>
      <c r="AT166" s="221"/>
      <c r="AU166" s="221"/>
      <c r="AV166" s="221"/>
      <c r="AW166" s="221"/>
      <c r="AX166" s="221"/>
      <c r="AY166" s="221"/>
      <c r="AZ166" s="221"/>
      <c r="BA166" s="221"/>
      <c r="BB166" s="221"/>
      <c r="BC166" s="221"/>
      <c r="BD166" s="221"/>
      <c r="BE166" s="221"/>
      <c r="BF166" s="221"/>
      <c r="BG166" s="221"/>
      <c r="BH166" s="221"/>
    </row>
    <row r="167" spans="1:60" outlineLevel="1" x14ac:dyDescent="0.2">
      <c r="A167" s="250">
        <v>17</v>
      </c>
      <c r="B167" s="233" t="s">
        <v>225</v>
      </c>
      <c r="C167" s="268" t="s">
        <v>226</v>
      </c>
      <c r="D167" s="236" t="s">
        <v>95</v>
      </c>
      <c r="E167" s="241">
        <v>20.21</v>
      </c>
      <c r="F167" s="246"/>
      <c r="G167" s="253">
        <f>E167*F167</f>
        <v>0</v>
      </c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  <c r="AA167" s="221"/>
      <c r="AB167" s="221"/>
      <c r="AC167" s="221"/>
      <c r="AD167" s="221"/>
      <c r="AE167" s="221"/>
      <c r="AF167" s="221"/>
      <c r="AG167" s="221"/>
      <c r="AH167" s="221"/>
      <c r="AI167" s="221"/>
      <c r="AJ167" s="221"/>
      <c r="AK167" s="221"/>
      <c r="AL167" s="221"/>
      <c r="AM167" s="221"/>
      <c r="AN167" s="221"/>
      <c r="AO167" s="221"/>
      <c r="AP167" s="221"/>
      <c r="AQ167" s="221"/>
      <c r="AR167" s="221"/>
      <c r="AS167" s="221"/>
      <c r="AT167" s="221"/>
      <c r="AU167" s="221"/>
      <c r="AV167" s="221"/>
      <c r="AW167" s="221"/>
      <c r="AX167" s="221"/>
      <c r="AY167" s="221"/>
      <c r="AZ167" s="221"/>
      <c r="BA167" s="221"/>
      <c r="BB167" s="221"/>
      <c r="BC167" s="221"/>
      <c r="BD167" s="221"/>
      <c r="BE167" s="221"/>
      <c r="BF167" s="221"/>
      <c r="BG167" s="221"/>
      <c r="BH167" s="221"/>
    </row>
    <row r="168" spans="1:60" outlineLevel="1" x14ac:dyDescent="0.2">
      <c r="A168" s="250"/>
      <c r="B168" s="233"/>
      <c r="C168" s="270" t="s">
        <v>227</v>
      </c>
      <c r="D168" s="238"/>
      <c r="E168" s="243">
        <v>17.625</v>
      </c>
      <c r="F168" s="246"/>
      <c r="G168" s="253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21"/>
      <c r="AV168" s="221"/>
      <c r="AW168" s="221"/>
      <c r="AX168" s="221"/>
      <c r="AY168" s="221"/>
      <c r="AZ168" s="221"/>
      <c r="BA168" s="221"/>
      <c r="BB168" s="221"/>
      <c r="BC168" s="221"/>
      <c r="BD168" s="221"/>
      <c r="BE168" s="221"/>
      <c r="BF168" s="221"/>
      <c r="BG168" s="221"/>
      <c r="BH168" s="221"/>
    </row>
    <row r="169" spans="1:60" outlineLevel="1" x14ac:dyDescent="0.2">
      <c r="A169" s="250"/>
      <c r="B169" s="233"/>
      <c r="C169" s="270" t="s">
        <v>228</v>
      </c>
      <c r="D169" s="238"/>
      <c r="E169" s="243">
        <v>2.585</v>
      </c>
      <c r="F169" s="246"/>
      <c r="G169" s="253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221"/>
      <c r="AC169" s="221"/>
      <c r="AD169" s="221"/>
      <c r="AE169" s="221"/>
      <c r="AF169" s="221"/>
      <c r="AG169" s="221"/>
      <c r="AH169" s="221"/>
      <c r="AI169" s="221"/>
      <c r="AJ169" s="221"/>
      <c r="AK169" s="221"/>
      <c r="AL169" s="221"/>
      <c r="AM169" s="221"/>
      <c r="AN169" s="221"/>
      <c r="AO169" s="221"/>
      <c r="AP169" s="221"/>
      <c r="AQ169" s="221"/>
      <c r="AR169" s="221"/>
      <c r="AS169" s="221"/>
      <c r="AT169" s="221"/>
      <c r="AU169" s="221"/>
      <c r="AV169" s="221"/>
      <c r="AW169" s="221"/>
      <c r="AX169" s="221"/>
      <c r="AY169" s="221"/>
      <c r="AZ169" s="221"/>
      <c r="BA169" s="221"/>
      <c r="BB169" s="221"/>
      <c r="BC169" s="221"/>
      <c r="BD169" s="221"/>
      <c r="BE169" s="221"/>
      <c r="BF169" s="221"/>
      <c r="BG169" s="221"/>
      <c r="BH169" s="221"/>
    </row>
    <row r="170" spans="1:60" outlineLevel="1" x14ac:dyDescent="0.2">
      <c r="A170" s="250">
        <v>18</v>
      </c>
      <c r="B170" s="233" t="s">
        <v>229</v>
      </c>
      <c r="C170" s="268" t="s">
        <v>230</v>
      </c>
      <c r="D170" s="236" t="s">
        <v>95</v>
      </c>
      <c r="E170" s="241">
        <v>88.424999999999997</v>
      </c>
      <c r="F170" s="246"/>
      <c r="G170" s="253">
        <f>E170*F170</f>
        <v>0</v>
      </c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221"/>
      <c r="AC170" s="221"/>
      <c r="AD170" s="221"/>
      <c r="AE170" s="221"/>
      <c r="AF170" s="221"/>
      <c r="AG170" s="221"/>
      <c r="AH170" s="221"/>
      <c r="AI170" s="221"/>
      <c r="AJ170" s="221"/>
      <c r="AK170" s="221"/>
      <c r="AL170" s="221"/>
      <c r="AM170" s="221"/>
      <c r="AN170" s="221"/>
      <c r="AO170" s="221"/>
      <c r="AP170" s="221"/>
      <c r="AQ170" s="221"/>
      <c r="AR170" s="221"/>
      <c r="AS170" s="221"/>
      <c r="AT170" s="221"/>
      <c r="AU170" s="221"/>
      <c r="AV170" s="221"/>
      <c r="AW170" s="221"/>
      <c r="AX170" s="221"/>
      <c r="AY170" s="221"/>
      <c r="AZ170" s="221"/>
      <c r="BA170" s="221"/>
      <c r="BB170" s="221"/>
      <c r="BC170" s="221"/>
      <c r="BD170" s="221"/>
      <c r="BE170" s="221"/>
      <c r="BF170" s="221"/>
      <c r="BG170" s="221"/>
      <c r="BH170" s="221"/>
    </row>
    <row r="171" spans="1:60" outlineLevel="1" x14ac:dyDescent="0.2">
      <c r="A171" s="250"/>
      <c r="B171" s="233"/>
      <c r="C171" s="269" t="s">
        <v>231</v>
      </c>
      <c r="D171" s="237"/>
      <c r="E171" s="242"/>
      <c r="F171" s="247"/>
      <c r="G171" s="254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221"/>
      <c r="AC171" s="221"/>
      <c r="AD171" s="221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9" t="str">
        <f>C171</f>
        <v>odbourání stáv.příček mezi ŽB sloupy a okenními výplněmi</v>
      </c>
      <c r="BB171" s="221"/>
      <c r="BC171" s="221"/>
      <c r="BD171" s="221"/>
      <c r="BE171" s="221"/>
      <c r="BF171" s="221"/>
      <c r="BG171" s="221"/>
      <c r="BH171" s="221"/>
    </row>
    <row r="172" spans="1:60" outlineLevel="1" x14ac:dyDescent="0.2">
      <c r="A172" s="250"/>
      <c r="B172" s="233"/>
      <c r="C172" s="270" t="s">
        <v>97</v>
      </c>
      <c r="D172" s="238"/>
      <c r="E172" s="243">
        <v>21.614999999999998</v>
      </c>
      <c r="F172" s="246"/>
      <c r="G172" s="253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  <c r="AB172" s="221"/>
      <c r="AC172" s="221"/>
      <c r="AD172" s="221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</row>
    <row r="173" spans="1:60" outlineLevel="1" x14ac:dyDescent="0.2">
      <c r="A173" s="250"/>
      <c r="B173" s="233"/>
      <c r="C173" s="270" t="s">
        <v>98</v>
      </c>
      <c r="D173" s="238"/>
      <c r="E173" s="243">
        <v>33.405000000000001</v>
      </c>
      <c r="F173" s="246"/>
      <c r="G173" s="253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  <c r="AB173" s="221"/>
      <c r="AC173" s="221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</row>
    <row r="174" spans="1:60" outlineLevel="1" x14ac:dyDescent="0.2">
      <c r="A174" s="250"/>
      <c r="B174" s="233"/>
      <c r="C174" s="270" t="s">
        <v>99</v>
      </c>
      <c r="D174" s="238"/>
      <c r="E174" s="243">
        <v>33.405000000000001</v>
      </c>
      <c r="F174" s="246"/>
      <c r="G174" s="253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21"/>
      <c r="Z174" s="221"/>
      <c r="AA174" s="221"/>
      <c r="AB174" s="221"/>
      <c r="AC174" s="221"/>
      <c r="AD174" s="221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</row>
    <row r="175" spans="1:60" outlineLevel="1" x14ac:dyDescent="0.2">
      <c r="A175" s="251"/>
      <c r="B175" s="234"/>
      <c r="C175" s="271" t="s">
        <v>100</v>
      </c>
      <c r="D175" s="239"/>
      <c r="E175" s="244"/>
      <c r="F175" s="248"/>
      <c r="G175" s="255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21"/>
      <c r="Z175" s="221"/>
      <c r="AA175" s="221"/>
      <c r="AB175" s="221"/>
      <c r="AC175" s="221"/>
      <c r="AD175" s="221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</row>
    <row r="176" spans="1:60" outlineLevel="1" x14ac:dyDescent="0.2">
      <c r="A176" s="251"/>
      <c r="B176" s="234" t="s">
        <v>232</v>
      </c>
      <c r="C176" s="271" t="s">
        <v>233</v>
      </c>
      <c r="D176" s="239" t="s">
        <v>95</v>
      </c>
      <c r="E176" s="244">
        <v>88.424999999999997</v>
      </c>
      <c r="F176" s="248"/>
      <c r="G176" s="255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</row>
    <row r="177" spans="1:60" outlineLevel="1" x14ac:dyDescent="0.2">
      <c r="A177" s="251"/>
      <c r="B177" s="234" t="s">
        <v>234</v>
      </c>
      <c r="C177" s="271" t="s">
        <v>235</v>
      </c>
      <c r="D177" s="239" t="s">
        <v>112</v>
      </c>
      <c r="E177" s="244">
        <v>11.583674999999999</v>
      </c>
      <c r="F177" s="248"/>
      <c r="G177" s="255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</row>
    <row r="178" spans="1:60" outlineLevel="1" x14ac:dyDescent="0.2">
      <c r="A178" s="251"/>
      <c r="B178" s="234" t="s">
        <v>236</v>
      </c>
      <c r="C178" s="271" t="s">
        <v>237</v>
      </c>
      <c r="D178" s="239" t="s">
        <v>112</v>
      </c>
      <c r="E178" s="244">
        <v>11.583674999999999</v>
      </c>
      <c r="F178" s="248"/>
      <c r="G178" s="255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21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</row>
    <row r="179" spans="1:60" outlineLevel="1" x14ac:dyDescent="0.2">
      <c r="A179" s="251"/>
      <c r="B179" s="234" t="s">
        <v>238</v>
      </c>
      <c r="C179" s="271" t="s">
        <v>239</v>
      </c>
      <c r="D179" s="239" t="s">
        <v>112</v>
      </c>
      <c r="E179" s="244">
        <v>104.253075</v>
      </c>
      <c r="F179" s="248"/>
      <c r="G179" s="255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21"/>
      <c r="Z179" s="221"/>
      <c r="AA179" s="221"/>
      <c r="AB179" s="221"/>
      <c r="AC179" s="221"/>
      <c r="AD179" s="221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1"/>
      <c r="BG179" s="221"/>
      <c r="BH179" s="221"/>
    </row>
    <row r="180" spans="1:60" outlineLevel="1" x14ac:dyDescent="0.2">
      <c r="A180" s="251"/>
      <c r="B180" s="234" t="s">
        <v>240</v>
      </c>
      <c r="C180" s="271" t="s">
        <v>241</v>
      </c>
      <c r="D180" s="239" t="s">
        <v>112</v>
      </c>
      <c r="E180" s="244">
        <v>11.583674999999999</v>
      </c>
      <c r="F180" s="248"/>
      <c r="G180" s="255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21"/>
      <c r="Z180" s="221"/>
      <c r="AA180" s="221"/>
      <c r="AB180" s="221"/>
      <c r="AC180" s="221"/>
      <c r="AD180" s="221"/>
      <c r="AE180" s="221"/>
      <c r="AF180" s="221"/>
      <c r="AG180" s="221"/>
      <c r="AH180" s="221"/>
      <c r="AI180" s="221"/>
      <c r="AJ180" s="221"/>
      <c r="AK180" s="221"/>
      <c r="AL180" s="221"/>
      <c r="AM180" s="221"/>
      <c r="AN180" s="221"/>
      <c r="AO180" s="221"/>
      <c r="AP180" s="221"/>
      <c r="AQ180" s="221"/>
      <c r="AR180" s="221"/>
      <c r="AS180" s="221"/>
      <c r="AT180" s="221"/>
      <c r="AU180" s="221"/>
      <c r="AV180" s="221"/>
      <c r="AW180" s="221"/>
      <c r="AX180" s="221"/>
      <c r="AY180" s="221"/>
      <c r="AZ180" s="221"/>
      <c r="BA180" s="221"/>
      <c r="BB180" s="221"/>
      <c r="BC180" s="221"/>
      <c r="BD180" s="221"/>
      <c r="BE180" s="221"/>
      <c r="BF180" s="221"/>
      <c r="BG180" s="221"/>
      <c r="BH180" s="221"/>
    </row>
    <row r="181" spans="1:60" outlineLevel="1" x14ac:dyDescent="0.2">
      <c r="A181" s="251"/>
      <c r="B181" s="234" t="s">
        <v>242</v>
      </c>
      <c r="C181" s="271" t="s">
        <v>243</v>
      </c>
      <c r="D181" s="239" t="s">
        <v>112</v>
      </c>
      <c r="E181" s="244">
        <v>46.334699999999998</v>
      </c>
      <c r="F181" s="248"/>
      <c r="G181" s="255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21"/>
      <c r="Z181" s="221"/>
      <c r="AA181" s="221"/>
      <c r="AB181" s="221"/>
      <c r="AC181" s="221"/>
      <c r="AD181" s="221"/>
      <c r="AE181" s="221"/>
      <c r="AF181" s="221"/>
      <c r="AG181" s="221"/>
      <c r="AH181" s="221"/>
      <c r="AI181" s="221"/>
      <c r="AJ181" s="221"/>
      <c r="AK181" s="221"/>
      <c r="AL181" s="221"/>
      <c r="AM181" s="221"/>
      <c r="AN181" s="221"/>
      <c r="AO181" s="221"/>
      <c r="AP181" s="221"/>
      <c r="AQ181" s="221"/>
      <c r="AR181" s="221"/>
      <c r="AS181" s="221"/>
      <c r="AT181" s="221"/>
      <c r="AU181" s="221"/>
      <c r="AV181" s="221"/>
      <c r="AW181" s="221"/>
      <c r="AX181" s="221"/>
      <c r="AY181" s="221"/>
      <c r="AZ181" s="221"/>
      <c r="BA181" s="221"/>
      <c r="BB181" s="221"/>
      <c r="BC181" s="221"/>
      <c r="BD181" s="221"/>
      <c r="BE181" s="221"/>
      <c r="BF181" s="221"/>
      <c r="BG181" s="221"/>
      <c r="BH181" s="221"/>
    </row>
    <row r="182" spans="1:60" x14ac:dyDescent="0.2">
      <c r="A182" s="252" t="s">
        <v>92</v>
      </c>
      <c r="B182" s="235" t="s">
        <v>80</v>
      </c>
      <c r="C182" s="272" t="s">
        <v>81</v>
      </c>
      <c r="D182" s="240"/>
      <c r="E182" s="245"/>
      <c r="F182" s="249">
        <f>SUM(G183:G183)</f>
        <v>0</v>
      </c>
      <c r="G182" s="256"/>
    </row>
    <row r="183" spans="1:60" outlineLevel="1" x14ac:dyDescent="0.2">
      <c r="A183" s="250">
        <v>19</v>
      </c>
      <c r="B183" s="233" t="s">
        <v>110</v>
      </c>
      <c r="C183" s="268" t="s">
        <v>111</v>
      </c>
      <c r="D183" s="236" t="s">
        <v>112</v>
      </c>
      <c r="E183" s="241">
        <v>62.264029999999998</v>
      </c>
      <c r="F183" s="246"/>
      <c r="G183" s="253">
        <f>E183*F183</f>
        <v>0</v>
      </c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21"/>
      <c r="Z183" s="221"/>
      <c r="AA183" s="221"/>
      <c r="AB183" s="221"/>
      <c r="AC183" s="221"/>
      <c r="AD183" s="221"/>
      <c r="AE183" s="221"/>
      <c r="AF183" s="221"/>
      <c r="AG183" s="221"/>
      <c r="AH183" s="221"/>
      <c r="AI183" s="221"/>
      <c r="AJ183" s="221"/>
      <c r="AK183" s="221"/>
      <c r="AL183" s="221"/>
      <c r="AM183" s="221"/>
      <c r="AN183" s="221"/>
      <c r="AO183" s="221"/>
      <c r="AP183" s="221"/>
      <c r="AQ183" s="221"/>
      <c r="AR183" s="221"/>
      <c r="AS183" s="221"/>
      <c r="AT183" s="221"/>
      <c r="AU183" s="221"/>
      <c r="AV183" s="221"/>
      <c r="AW183" s="221"/>
      <c r="AX183" s="221"/>
      <c r="AY183" s="221"/>
      <c r="AZ183" s="221"/>
      <c r="BA183" s="221"/>
      <c r="BB183" s="221"/>
      <c r="BC183" s="221"/>
      <c r="BD183" s="221"/>
      <c r="BE183" s="221"/>
      <c r="BF183" s="221"/>
      <c r="BG183" s="221"/>
      <c r="BH183" s="221"/>
    </row>
    <row r="184" spans="1:60" x14ac:dyDescent="0.2">
      <c r="A184" s="252" t="s">
        <v>92</v>
      </c>
      <c r="B184" s="235" t="s">
        <v>82</v>
      </c>
      <c r="C184" s="272" t="s">
        <v>83</v>
      </c>
      <c r="D184" s="240"/>
      <c r="E184" s="245"/>
      <c r="F184" s="249">
        <f>SUM(G185:G203)</f>
        <v>0</v>
      </c>
      <c r="G184" s="256"/>
    </row>
    <row r="185" spans="1:60" outlineLevel="1" x14ac:dyDescent="0.2">
      <c r="A185" s="250">
        <v>20</v>
      </c>
      <c r="B185" s="233" t="s">
        <v>244</v>
      </c>
      <c r="C185" s="268" t="s">
        <v>245</v>
      </c>
      <c r="D185" s="236" t="s">
        <v>109</v>
      </c>
      <c r="E185" s="241">
        <v>509.6</v>
      </c>
      <c r="F185" s="246"/>
      <c r="G185" s="253">
        <f>E185*F185</f>
        <v>0</v>
      </c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21"/>
      <c r="Z185" s="221"/>
      <c r="AA185" s="221"/>
      <c r="AB185" s="221"/>
      <c r="AC185" s="221"/>
      <c r="AD185" s="221"/>
      <c r="AE185" s="221"/>
      <c r="AF185" s="221"/>
      <c r="AG185" s="221"/>
      <c r="AH185" s="221"/>
      <c r="AI185" s="221"/>
      <c r="AJ185" s="221"/>
      <c r="AK185" s="221"/>
      <c r="AL185" s="221"/>
      <c r="AM185" s="221"/>
      <c r="AN185" s="221"/>
      <c r="AO185" s="221"/>
      <c r="AP185" s="221"/>
      <c r="AQ185" s="221"/>
      <c r="AR185" s="221"/>
      <c r="AS185" s="221"/>
      <c r="AT185" s="221"/>
      <c r="AU185" s="221"/>
      <c r="AV185" s="221"/>
      <c r="AW185" s="221"/>
      <c r="AX185" s="221"/>
      <c r="AY185" s="221"/>
      <c r="AZ185" s="221"/>
      <c r="BA185" s="221"/>
      <c r="BB185" s="221"/>
      <c r="BC185" s="221"/>
      <c r="BD185" s="221"/>
      <c r="BE185" s="221"/>
      <c r="BF185" s="221"/>
      <c r="BG185" s="221"/>
      <c r="BH185" s="221"/>
    </row>
    <row r="186" spans="1:60" outlineLevel="1" x14ac:dyDescent="0.2">
      <c r="A186" s="250"/>
      <c r="B186" s="233"/>
      <c r="C186" s="270" t="s">
        <v>246</v>
      </c>
      <c r="D186" s="238"/>
      <c r="E186" s="243">
        <v>18.899999999999999</v>
      </c>
      <c r="F186" s="246"/>
      <c r="G186" s="253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21"/>
      <c r="Z186" s="221"/>
      <c r="AA186" s="221"/>
      <c r="AB186" s="221"/>
      <c r="AC186" s="221"/>
      <c r="AD186" s="221"/>
      <c r="AE186" s="221"/>
      <c r="AF186" s="221"/>
      <c r="AG186" s="221"/>
      <c r="AH186" s="221"/>
      <c r="AI186" s="221"/>
      <c r="AJ186" s="221"/>
      <c r="AK186" s="221"/>
      <c r="AL186" s="221"/>
      <c r="AM186" s="221"/>
      <c r="AN186" s="221"/>
      <c r="AO186" s="221"/>
      <c r="AP186" s="221"/>
      <c r="AQ186" s="221"/>
      <c r="AR186" s="221"/>
      <c r="AS186" s="221"/>
      <c r="AT186" s="221"/>
      <c r="AU186" s="221"/>
      <c r="AV186" s="221"/>
      <c r="AW186" s="221"/>
      <c r="AX186" s="221"/>
      <c r="AY186" s="221"/>
      <c r="AZ186" s="221"/>
      <c r="BA186" s="221"/>
      <c r="BB186" s="221"/>
      <c r="BC186" s="221"/>
      <c r="BD186" s="221"/>
      <c r="BE186" s="221"/>
      <c r="BF186" s="221"/>
      <c r="BG186" s="221"/>
      <c r="BH186" s="221"/>
    </row>
    <row r="187" spans="1:60" outlineLevel="1" x14ac:dyDescent="0.2">
      <c r="A187" s="250"/>
      <c r="B187" s="233"/>
      <c r="C187" s="270" t="s">
        <v>247</v>
      </c>
      <c r="D187" s="238"/>
      <c r="E187" s="243">
        <v>20.100000000000001</v>
      </c>
      <c r="F187" s="246"/>
      <c r="G187" s="253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  <c r="X187" s="221"/>
      <c r="Y187" s="221"/>
      <c r="Z187" s="221"/>
      <c r="AA187" s="221"/>
      <c r="AB187" s="221"/>
      <c r="AC187" s="221"/>
      <c r="AD187" s="221"/>
      <c r="AE187" s="221"/>
      <c r="AF187" s="221"/>
      <c r="AG187" s="221"/>
      <c r="AH187" s="221"/>
      <c r="AI187" s="221"/>
      <c r="AJ187" s="221"/>
      <c r="AK187" s="221"/>
      <c r="AL187" s="221"/>
      <c r="AM187" s="221"/>
      <c r="AN187" s="221"/>
      <c r="AO187" s="221"/>
      <c r="AP187" s="221"/>
      <c r="AQ187" s="221"/>
      <c r="AR187" s="221"/>
      <c r="AS187" s="221"/>
      <c r="AT187" s="221"/>
      <c r="AU187" s="221"/>
      <c r="AV187" s="221"/>
      <c r="AW187" s="221"/>
      <c r="AX187" s="221"/>
      <c r="AY187" s="221"/>
      <c r="AZ187" s="221"/>
      <c r="BA187" s="221"/>
      <c r="BB187" s="221"/>
      <c r="BC187" s="221"/>
      <c r="BD187" s="221"/>
      <c r="BE187" s="221"/>
      <c r="BF187" s="221"/>
      <c r="BG187" s="221"/>
      <c r="BH187" s="221"/>
    </row>
    <row r="188" spans="1:60" outlineLevel="1" x14ac:dyDescent="0.2">
      <c r="A188" s="250"/>
      <c r="B188" s="233"/>
      <c r="C188" s="270" t="s">
        <v>248</v>
      </c>
      <c r="D188" s="238"/>
      <c r="E188" s="243">
        <v>6.6</v>
      </c>
      <c r="F188" s="246"/>
      <c r="G188" s="253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21"/>
      <c r="Z188" s="221"/>
      <c r="AA188" s="221"/>
      <c r="AB188" s="221"/>
      <c r="AC188" s="221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21"/>
      <c r="AS188" s="221"/>
      <c r="AT188" s="221"/>
      <c r="AU188" s="221"/>
      <c r="AV188" s="221"/>
      <c r="AW188" s="221"/>
      <c r="AX188" s="221"/>
      <c r="AY188" s="221"/>
      <c r="AZ188" s="221"/>
      <c r="BA188" s="221"/>
      <c r="BB188" s="221"/>
      <c r="BC188" s="221"/>
      <c r="BD188" s="221"/>
      <c r="BE188" s="221"/>
      <c r="BF188" s="221"/>
      <c r="BG188" s="221"/>
      <c r="BH188" s="221"/>
    </row>
    <row r="189" spans="1:60" outlineLevel="1" x14ac:dyDescent="0.2">
      <c r="A189" s="250"/>
      <c r="B189" s="233"/>
      <c r="C189" s="270" t="s">
        <v>249</v>
      </c>
      <c r="D189" s="238"/>
      <c r="E189" s="243">
        <v>23.7</v>
      </c>
      <c r="F189" s="246"/>
      <c r="G189" s="253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  <c r="Z189" s="221"/>
      <c r="AA189" s="221"/>
      <c r="AB189" s="221"/>
      <c r="AC189" s="221"/>
      <c r="AD189" s="221"/>
      <c r="AE189" s="221"/>
      <c r="AF189" s="221"/>
      <c r="AG189" s="221"/>
      <c r="AH189" s="221"/>
      <c r="AI189" s="221"/>
      <c r="AJ189" s="221"/>
      <c r="AK189" s="221"/>
      <c r="AL189" s="221"/>
      <c r="AM189" s="221"/>
      <c r="AN189" s="221"/>
      <c r="AO189" s="221"/>
      <c r="AP189" s="221"/>
      <c r="AQ189" s="221"/>
      <c r="AR189" s="221"/>
      <c r="AS189" s="221"/>
      <c r="AT189" s="221"/>
      <c r="AU189" s="221"/>
      <c r="AV189" s="221"/>
      <c r="AW189" s="221"/>
      <c r="AX189" s="221"/>
      <c r="AY189" s="221"/>
      <c r="AZ189" s="221"/>
      <c r="BA189" s="221"/>
      <c r="BB189" s="221"/>
      <c r="BC189" s="221"/>
      <c r="BD189" s="221"/>
      <c r="BE189" s="221"/>
      <c r="BF189" s="221"/>
      <c r="BG189" s="221"/>
      <c r="BH189" s="221"/>
    </row>
    <row r="190" spans="1:60" outlineLevel="1" x14ac:dyDescent="0.2">
      <c r="A190" s="250"/>
      <c r="B190" s="233"/>
      <c r="C190" s="270" t="s">
        <v>250</v>
      </c>
      <c r="D190" s="238"/>
      <c r="E190" s="243">
        <v>24.9</v>
      </c>
      <c r="F190" s="246"/>
      <c r="G190" s="253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21"/>
      <c r="Z190" s="221"/>
      <c r="AA190" s="221"/>
      <c r="AB190" s="221"/>
      <c r="AC190" s="221"/>
      <c r="AD190" s="221"/>
      <c r="AE190" s="221"/>
      <c r="AF190" s="221"/>
      <c r="AG190" s="221"/>
      <c r="AH190" s="221"/>
      <c r="AI190" s="221"/>
      <c r="AJ190" s="221"/>
      <c r="AK190" s="221"/>
      <c r="AL190" s="221"/>
      <c r="AM190" s="221"/>
      <c r="AN190" s="221"/>
      <c r="AO190" s="221"/>
      <c r="AP190" s="221"/>
      <c r="AQ190" s="221"/>
      <c r="AR190" s="221"/>
      <c r="AS190" s="221"/>
      <c r="AT190" s="221"/>
      <c r="AU190" s="221"/>
      <c r="AV190" s="221"/>
      <c r="AW190" s="221"/>
      <c r="AX190" s="221"/>
      <c r="AY190" s="221"/>
      <c r="AZ190" s="221"/>
      <c r="BA190" s="221"/>
      <c r="BB190" s="221"/>
      <c r="BC190" s="221"/>
      <c r="BD190" s="221"/>
      <c r="BE190" s="221"/>
      <c r="BF190" s="221"/>
      <c r="BG190" s="221"/>
      <c r="BH190" s="221"/>
    </row>
    <row r="191" spans="1:60" outlineLevel="1" x14ac:dyDescent="0.2">
      <c r="A191" s="250"/>
      <c r="B191" s="233"/>
      <c r="C191" s="270" t="s">
        <v>251</v>
      </c>
      <c r="D191" s="238"/>
      <c r="E191" s="243">
        <v>32.6</v>
      </c>
      <c r="F191" s="246"/>
      <c r="G191" s="253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1"/>
      <c r="BG191" s="221"/>
      <c r="BH191" s="221"/>
    </row>
    <row r="192" spans="1:60" outlineLevel="1" x14ac:dyDescent="0.2">
      <c r="A192" s="250"/>
      <c r="B192" s="233"/>
      <c r="C192" s="270" t="s">
        <v>252</v>
      </c>
      <c r="D192" s="238"/>
      <c r="E192" s="243">
        <v>21.9</v>
      </c>
      <c r="F192" s="246"/>
      <c r="G192" s="253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21"/>
      <c r="Z192" s="221"/>
      <c r="AA192" s="221"/>
      <c r="AB192" s="221"/>
      <c r="AC192" s="221"/>
      <c r="AD192" s="221"/>
      <c r="AE192" s="221"/>
      <c r="AF192" s="221"/>
      <c r="AG192" s="221"/>
      <c r="AH192" s="221"/>
      <c r="AI192" s="221"/>
      <c r="AJ192" s="221"/>
      <c r="AK192" s="221"/>
      <c r="AL192" s="221"/>
      <c r="AM192" s="221"/>
      <c r="AN192" s="221"/>
      <c r="AO192" s="221"/>
      <c r="AP192" s="221"/>
      <c r="AQ192" s="221"/>
      <c r="AR192" s="221"/>
      <c r="AS192" s="221"/>
      <c r="AT192" s="221"/>
      <c r="AU192" s="221"/>
      <c r="AV192" s="221"/>
      <c r="AW192" s="221"/>
      <c r="AX192" s="221"/>
      <c r="AY192" s="221"/>
      <c r="AZ192" s="221"/>
      <c r="BA192" s="221"/>
      <c r="BB192" s="221"/>
      <c r="BC192" s="221"/>
      <c r="BD192" s="221"/>
      <c r="BE192" s="221"/>
      <c r="BF192" s="221"/>
      <c r="BG192" s="221"/>
      <c r="BH192" s="221"/>
    </row>
    <row r="193" spans="1:60" outlineLevel="1" x14ac:dyDescent="0.2">
      <c r="A193" s="250"/>
      <c r="B193" s="233"/>
      <c r="C193" s="270" t="s">
        <v>253</v>
      </c>
      <c r="D193" s="238"/>
      <c r="E193" s="243">
        <v>26.1</v>
      </c>
      <c r="F193" s="246"/>
      <c r="G193" s="253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21"/>
      <c r="Z193" s="221"/>
      <c r="AA193" s="221"/>
      <c r="AB193" s="221"/>
      <c r="AC193" s="221"/>
      <c r="AD193" s="221"/>
      <c r="AE193" s="221"/>
      <c r="AF193" s="221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21"/>
      <c r="AS193" s="221"/>
      <c r="AT193" s="221"/>
      <c r="AU193" s="221"/>
      <c r="AV193" s="221"/>
      <c r="AW193" s="221"/>
      <c r="AX193" s="221"/>
      <c r="AY193" s="221"/>
      <c r="AZ193" s="221"/>
      <c r="BA193" s="221"/>
      <c r="BB193" s="221"/>
      <c r="BC193" s="221"/>
      <c r="BD193" s="221"/>
      <c r="BE193" s="221"/>
      <c r="BF193" s="221"/>
      <c r="BG193" s="221"/>
      <c r="BH193" s="221"/>
    </row>
    <row r="194" spans="1:60" outlineLevel="1" x14ac:dyDescent="0.2">
      <c r="A194" s="250"/>
      <c r="B194" s="233"/>
      <c r="C194" s="270" t="s">
        <v>254</v>
      </c>
      <c r="D194" s="238"/>
      <c r="E194" s="243">
        <v>25.8</v>
      </c>
      <c r="F194" s="246"/>
      <c r="G194" s="253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21"/>
      <c r="Z194" s="221"/>
      <c r="AA194" s="221"/>
      <c r="AB194" s="221"/>
      <c r="AC194" s="221"/>
      <c r="AD194" s="221"/>
      <c r="AE194" s="221"/>
      <c r="AF194" s="221"/>
      <c r="AG194" s="221"/>
      <c r="AH194" s="221"/>
      <c r="AI194" s="221"/>
      <c r="AJ194" s="221"/>
      <c r="AK194" s="221"/>
      <c r="AL194" s="221"/>
      <c r="AM194" s="221"/>
      <c r="AN194" s="221"/>
      <c r="AO194" s="221"/>
      <c r="AP194" s="221"/>
      <c r="AQ194" s="221"/>
      <c r="AR194" s="221"/>
      <c r="AS194" s="221"/>
      <c r="AT194" s="221"/>
      <c r="AU194" s="221"/>
      <c r="AV194" s="221"/>
      <c r="AW194" s="221"/>
      <c r="AX194" s="221"/>
      <c r="AY194" s="221"/>
      <c r="AZ194" s="221"/>
      <c r="BA194" s="221"/>
      <c r="BB194" s="221"/>
      <c r="BC194" s="221"/>
      <c r="BD194" s="221"/>
      <c r="BE194" s="221"/>
      <c r="BF194" s="221"/>
      <c r="BG194" s="221"/>
      <c r="BH194" s="221"/>
    </row>
    <row r="195" spans="1:60" outlineLevel="1" x14ac:dyDescent="0.2">
      <c r="A195" s="250"/>
      <c r="B195" s="233"/>
      <c r="C195" s="270" t="s">
        <v>255</v>
      </c>
      <c r="D195" s="238"/>
      <c r="E195" s="243">
        <v>9</v>
      </c>
      <c r="F195" s="246"/>
      <c r="G195" s="253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21"/>
      <c r="Z195" s="221"/>
      <c r="AA195" s="221"/>
      <c r="AB195" s="221"/>
      <c r="AC195" s="221"/>
      <c r="AD195" s="221"/>
      <c r="AE195" s="221"/>
      <c r="AF195" s="221"/>
      <c r="AG195" s="221"/>
      <c r="AH195" s="221"/>
      <c r="AI195" s="221"/>
      <c r="AJ195" s="221"/>
      <c r="AK195" s="221"/>
      <c r="AL195" s="221"/>
      <c r="AM195" s="221"/>
      <c r="AN195" s="221"/>
      <c r="AO195" s="221"/>
      <c r="AP195" s="221"/>
      <c r="AQ195" s="221"/>
      <c r="AR195" s="221"/>
      <c r="AS195" s="221"/>
      <c r="AT195" s="221"/>
      <c r="AU195" s="221"/>
      <c r="AV195" s="221"/>
      <c r="AW195" s="221"/>
      <c r="AX195" s="221"/>
      <c r="AY195" s="221"/>
      <c r="AZ195" s="221"/>
      <c r="BA195" s="221"/>
      <c r="BB195" s="221"/>
      <c r="BC195" s="221"/>
      <c r="BD195" s="221"/>
      <c r="BE195" s="221"/>
      <c r="BF195" s="221"/>
      <c r="BG195" s="221"/>
      <c r="BH195" s="221"/>
    </row>
    <row r="196" spans="1:60" outlineLevel="1" x14ac:dyDescent="0.2">
      <c r="A196" s="250"/>
      <c r="B196" s="233"/>
      <c r="C196" s="270" t="s">
        <v>256</v>
      </c>
      <c r="D196" s="238"/>
      <c r="E196" s="243">
        <v>76.8</v>
      </c>
      <c r="F196" s="246"/>
      <c r="G196" s="253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21"/>
      <c r="Z196" s="221"/>
      <c r="AA196" s="221"/>
      <c r="AB196" s="221"/>
      <c r="AC196" s="221"/>
      <c r="AD196" s="221"/>
      <c r="AE196" s="221"/>
      <c r="AF196" s="221"/>
      <c r="AG196" s="221"/>
      <c r="AH196" s="221"/>
      <c r="AI196" s="221"/>
      <c r="AJ196" s="221"/>
      <c r="AK196" s="221"/>
      <c r="AL196" s="221"/>
      <c r="AM196" s="221"/>
      <c r="AN196" s="221"/>
      <c r="AO196" s="221"/>
      <c r="AP196" s="221"/>
      <c r="AQ196" s="221"/>
      <c r="AR196" s="221"/>
      <c r="AS196" s="221"/>
      <c r="AT196" s="221"/>
      <c r="AU196" s="221"/>
      <c r="AV196" s="221"/>
      <c r="AW196" s="221"/>
      <c r="AX196" s="221"/>
      <c r="AY196" s="221"/>
      <c r="AZ196" s="221"/>
      <c r="BA196" s="221"/>
      <c r="BB196" s="221"/>
      <c r="BC196" s="221"/>
      <c r="BD196" s="221"/>
      <c r="BE196" s="221"/>
      <c r="BF196" s="221"/>
      <c r="BG196" s="221"/>
      <c r="BH196" s="221"/>
    </row>
    <row r="197" spans="1:60" outlineLevel="1" x14ac:dyDescent="0.2">
      <c r="A197" s="250"/>
      <c r="B197" s="233"/>
      <c r="C197" s="270" t="s">
        <v>257</v>
      </c>
      <c r="D197" s="238"/>
      <c r="E197" s="243">
        <v>36</v>
      </c>
      <c r="F197" s="246"/>
      <c r="G197" s="253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21"/>
      <c r="Z197" s="221"/>
      <c r="AA197" s="221"/>
      <c r="AB197" s="221"/>
      <c r="AC197" s="221"/>
      <c r="AD197" s="221"/>
      <c r="AE197" s="221"/>
      <c r="AF197" s="221"/>
      <c r="AG197" s="221"/>
      <c r="AH197" s="221"/>
      <c r="AI197" s="221"/>
      <c r="AJ197" s="221"/>
      <c r="AK197" s="221"/>
      <c r="AL197" s="221"/>
      <c r="AM197" s="221"/>
      <c r="AN197" s="221"/>
      <c r="AO197" s="221"/>
      <c r="AP197" s="221"/>
      <c r="AQ197" s="221"/>
      <c r="AR197" s="221"/>
      <c r="AS197" s="221"/>
      <c r="AT197" s="221"/>
      <c r="AU197" s="221"/>
      <c r="AV197" s="221"/>
      <c r="AW197" s="221"/>
      <c r="AX197" s="221"/>
      <c r="AY197" s="221"/>
      <c r="AZ197" s="221"/>
      <c r="BA197" s="221"/>
      <c r="BB197" s="221"/>
      <c r="BC197" s="221"/>
      <c r="BD197" s="221"/>
      <c r="BE197" s="221"/>
      <c r="BF197" s="221"/>
      <c r="BG197" s="221"/>
      <c r="BH197" s="221"/>
    </row>
    <row r="198" spans="1:60" outlineLevel="1" x14ac:dyDescent="0.2">
      <c r="A198" s="250"/>
      <c r="B198" s="233"/>
      <c r="C198" s="270" t="s">
        <v>258</v>
      </c>
      <c r="D198" s="238"/>
      <c r="E198" s="243">
        <v>21.9</v>
      </c>
      <c r="F198" s="246"/>
      <c r="G198" s="253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21"/>
      <c r="Z198" s="221"/>
      <c r="AA198" s="221"/>
      <c r="AB198" s="221"/>
      <c r="AC198" s="221"/>
      <c r="AD198" s="221"/>
      <c r="AE198" s="221"/>
      <c r="AF198" s="221"/>
      <c r="AG198" s="221"/>
      <c r="AH198" s="221"/>
      <c r="AI198" s="221"/>
      <c r="AJ198" s="221"/>
      <c r="AK198" s="221"/>
      <c r="AL198" s="221"/>
      <c r="AM198" s="221"/>
      <c r="AN198" s="221"/>
      <c r="AO198" s="221"/>
      <c r="AP198" s="221"/>
      <c r="AQ198" s="221"/>
      <c r="AR198" s="221"/>
      <c r="AS198" s="221"/>
      <c r="AT198" s="221"/>
      <c r="AU198" s="221"/>
      <c r="AV198" s="221"/>
      <c r="AW198" s="221"/>
      <c r="AX198" s="221"/>
      <c r="AY198" s="221"/>
      <c r="AZ198" s="221"/>
      <c r="BA198" s="221"/>
      <c r="BB198" s="221"/>
      <c r="BC198" s="221"/>
      <c r="BD198" s="221"/>
      <c r="BE198" s="221"/>
      <c r="BF198" s="221"/>
      <c r="BG198" s="221"/>
      <c r="BH198" s="221"/>
    </row>
    <row r="199" spans="1:60" outlineLevel="1" x14ac:dyDescent="0.2">
      <c r="A199" s="250"/>
      <c r="B199" s="233"/>
      <c r="C199" s="270" t="s">
        <v>259</v>
      </c>
      <c r="D199" s="238"/>
      <c r="E199" s="243">
        <v>26.7</v>
      </c>
      <c r="F199" s="246"/>
      <c r="G199" s="253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21"/>
      <c r="Z199" s="221"/>
      <c r="AA199" s="221"/>
      <c r="AB199" s="221"/>
      <c r="AC199" s="221"/>
      <c r="AD199" s="221"/>
      <c r="AE199" s="221"/>
      <c r="AF199" s="221"/>
      <c r="AG199" s="221"/>
      <c r="AH199" s="221"/>
      <c r="AI199" s="221"/>
      <c r="AJ199" s="221"/>
      <c r="AK199" s="221"/>
      <c r="AL199" s="221"/>
      <c r="AM199" s="221"/>
      <c r="AN199" s="221"/>
      <c r="AO199" s="221"/>
      <c r="AP199" s="221"/>
      <c r="AQ199" s="221"/>
      <c r="AR199" s="221"/>
      <c r="AS199" s="221"/>
      <c r="AT199" s="221"/>
      <c r="AU199" s="221"/>
      <c r="AV199" s="221"/>
      <c r="AW199" s="221"/>
      <c r="AX199" s="221"/>
      <c r="AY199" s="221"/>
      <c r="AZ199" s="221"/>
      <c r="BA199" s="221"/>
      <c r="BB199" s="221"/>
      <c r="BC199" s="221"/>
      <c r="BD199" s="221"/>
      <c r="BE199" s="221"/>
      <c r="BF199" s="221"/>
      <c r="BG199" s="221"/>
      <c r="BH199" s="221"/>
    </row>
    <row r="200" spans="1:60" outlineLevel="1" x14ac:dyDescent="0.2">
      <c r="A200" s="250"/>
      <c r="B200" s="233"/>
      <c r="C200" s="270" t="s">
        <v>254</v>
      </c>
      <c r="D200" s="238"/>
      <c r="E200" s="243">
        <v>25.8</v>
      </c>
      <c r="F200" s="246"/>
      <c r="G200" s="253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21"/>
      <c r="Z200" s="221"/>
      <c r="AA200" s="221"/>
      <c r="AB200" s="221"/>
      <c r="AC200" s="221"/>
      <c r="AD200" s="221"/>
      <c r="AE200" s="221"/>
      <c r="AF200" s="221"/>
      <c r="AG200" s="221"/>
      <c r="AH200" s="221"/>
      <c r="AI200" s="221"/>
      <c r="AJ200" s="221"/>
      <c r="AK200" s="221"/>
      <c r="AL200" s="221"/>
      <c r="AM200" s="221"/>
      <c r="AN200" s="221"/>
      <c r="AO200" s="221"/>
      <c r="AP200" s="221"/>
      <c r="AQ200" s="221"/>
      <c r="AR200" s="221"/>
      <c r="AS200" s="221"/>
      <c r="AT200" s="221"/>
      <c r="AU200" s="221"/>
      <c r="AV200" s="221"/>
      <c r="AW200" s="221"/>
      <c r="AX200" s="221"/>
      <c r="AY200" s="221"/>
      <c r="AZ200" s="221"/>
      <c r="BA200" s="221"/>
      <c r="BB200" s="221"/>
      <c r="BC200" s="221"/>
      <c r="BD200" s="221"/>
      <c r="BE200" s="221"/>
      <c r="BF200" s="221"/>
      <c r="BG200" s="221"/>
      <c r="BH200" s="221"/>
    </row>
    <row r="201" spans="1:60" outlineLevel="1" x14ac:dyDescent="0.2">
      <c r="A201" s="250"/>
      <c r="B201" s="233"/>
      <c r="C201" s="270" t="s">
        <v>256</v>
      </c>
      <c r="D201" s="238"/>
      <c r="E201" s="243">
        <v>76.8</v>
      </c>
      <c r="F201" s="246"/>
      <c r="G201" s="253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  <c r="AA201" s="221"/>
      <c r="AB201" s="221"/>
      <c r="AC201" s="221"/>
      <c r="AD201" s="221"/>
      <c r="AE201" s="221"/>
      <c r="AF201" s="221"/>
      <c r="AG201" s="221"/>
      <c r="AH201" s="221"/>
      <c r="AI201" s="221"/>
      <c r="AJ201" s="221"/>
      <c r="AK201" s="221"/>
      <c r="AL201" s="221"/>
      <c r="AM201" s="221"/>
      <c r="AN201" s="221"/>
      <c r="AO201" s="221"/>
      <c r="AP201" s="221"/>
      <c r="AQ201" s="221"/>
      <c r="AR201" s="221"/>
      <c r="AS201" s="221"/>
      <c r="AT201" s="221"/>
      <c r="AU201" s="221"/>
      <c r="AV201" s="221"/>
      <c r="AW201" s="221"/>
      <c r="AX201" s="221"/>
      <c r="AY201" s="221"/>
      <c r="AZ201" s="221"/>
      <c r="BA201" s="221"/>
      <c r="BB201" s="221"/>
      <c r="BC201" s="221"/>
      <c r="BD201" s="221"/>
      <c r="BE201" s="221"/>
      <c r="BF201" s="221"/>
      <c r="BG201" s="221"/>
      <c r="BH201" s="221"/>
    </row>
    <row r="202" spans="1:60" outlineLevel="1" x14ac:dyDescent="0.2">
      <c r="A202" s="250"/>
      <c r="B202" s="233"/>
      <c r="C202" s="270" t="s">
        <v>257</v>
      </c>
      <c r="D202" s="238"/>
      <c r="E202" s="243">
        <v>36</v>
      </c>
      <c r="F202" s="246"/>
      <c r="G202" s="253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21"/>
      <c r="Z202" s="221"/>
      <c r="AA202" s="221"/>
      <c r="AB202" s="221"/>
      <c r="AC202" s="221"/>
      <c r="AD202" s="221"/>
      <c r="AE202" s="221"/>
      <c r="AF202" s="221"/>
      <c r="AG202" s="221"/>
      <c r="AH202" s="221"/>
      <c r="AI202" s="221"/>
      <c r="AJ202" s="221"/>
      <c r="AK202" s="221"/>
      <c r="AL202" s="221"/>
      <c r="AM202" s="221"/>
      <c r="AN202" s="221"/>
      <c r="AO202" s="221"/>
      <c r="AP202" s="221"/>
      <c r="AQ202" s="221"/>
      <c r="AR202" s="221"/>
      <c r="AS202" s="221"/>
      <c r="AT202" s="221"/>
      <c r="AU202" s="221"/>
      <c r="AV202" s="221"/>
      <c r="AW202" s="221"/>
      <c r="AX202" s="221"/>
      <c r="AY202" s="221"/>
      <c r="AZ202" s="221"/>
      <c r="BA202" s="221"/>
      <c r="BB202" s="221"/>
      <c r="BC202" s="221"/>
      <c r="BD202" s="221"/>
      <c r="BE202" s="221"/>
      <c r="BF202" s="221"/>
      <c r="BG202" s="221"/>
      <c r="BH202" s="221"/>
    </row>
    <row r="203" spans="1:60" outlineLevel="1" x14ac:dyDescent="0.2">
      <c r="A203" s="250">
        <v>21</v>
      </c>
      <c r="B203" s="233" t="s">
        <v>260</v>
      </c>
      <c r="C203" s="268" t="s">
        <v>261</v>
      </c>
      <c r="D203" s="236" t="s">
        <v>262</v>
      </c>
      <c r="E203" s="241">
        <v>1188.1833999999999</v>
      </c>
      <c r="F203" s="246"/>
      <c r="G203" s="253">
        <f>E203*F203</f>
        <v>0</v>
      </c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21"/>
      <c r="Z203" s="221"/>
      <c r="AA203" s="221"/>
      <c r="AB203" s="221"/>
      <c r="AC203" s="221"/>
      <c r="AD203" s="221"/>
      <c r="AE203" s="221"/>
      <c r="AF203" s="221"/>
      <c r="AG203" s="221"/>
      <c r="AH203" s="221"/>
      <c r="AI203" s="221"/>
      <c r="AJ203" s="221"/>
      <c r="AK203" s="221"/>
      <c r="AL203" s="221"/>
      <c r="AM203" s="221"/>
      <c r="AN203" s="221"/>
      <c r="AO203" s="221"/>
      <c r="AP203" s="221"/>
      <c r="AQ203" s="221"/>
      <c r="AR203" s="221"/>
      <c r="AS203" s="221"/>
      <c r="AT203" s="221"/>
      <c r="AU203" s="221"/>
      <c r="AV203" s="221"/>
      <c r="AW203" s="221"/>
      <c r="AX203" s="221"/>
      <c r="AY203" s="221"/>
      <c r="AZ203" s="221"/>
      <c r="BA203" s="221"/>
      <c r="BB203" s="221"/>
      <c r="BC203" s="221"/>
      <c r="BD203" s="221"/>
      <c r="BE203" s="221"/>
      <c r="BF203" s="221"/>
      <c r="BG203" s="221"/>
      <c r="BH203" s="221"/>
    </row>
    <row r="204" spans="1:60" x14ac:dyDescent="0.2">
      <c r="A204" s="252" t="s">
        <v>92</v>
      </c>
      <c r="B204" s="235" t="s">
        <v>84</v>
      </c>
      <c r="C204" s="272" t="s">
        <v>85</v>
      </c>
      <c r="D204" s="240"/>
      <c r="E204" s="245"/>
      <c r="F204" s="249">
        <f>SUM(G205:G282)</f>
        <v>0</v>
      </c>
      <c r="G204" s="256"/>
    </row>
    <row r="205" spans="1:60" outlineLevel="1" x14ac:dyDescent="0.2">
      <c r="A205" s="250">
        <v>22</v>
      </c>
      <c r="B205" s="233" t="s">
        <v>263</v>
      </c>
      <c r="C205" s="268" t="s">
        <v>264</v>
      </c>
      <c r="D205" s="236" t="s">
        <v>265</v>
      </c>
      <c r="E205" s="241">
        <v>390</v>
      </c>
      <c r="F205" s="246"/>
      <c r="G205" s="253">
        <f>E205*F205</f>
        <v>0</v>
      </c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21"/>
      <c r="Z205" s="221"/>
      <c r="AA205" s="221"/>
      <c r="AB205" s="221"/>
      <c r="AC205" s="221"/>
      <c r="AD205" s="221"/>
      <c r="AE205" s="221"/>
      <c r="AF205" s="221"/>
      <c r="AG205" s="221"/>
      <c r="AH205" s="221"/>
      <c r="AI205" s="221"/>
      <c r="AJ205" s="221"/>
      <c r="AK205" s="221"/>
      <c r="AL205" s="221"/>
      <c r="AM205" s="221"/>
      <c r="AN205" s="221"/>
      <c r="AO205" s="221"/>
      <c r="AP205" s="221"/>
      <c r="AQ205" s="221"/>
      <c r="AR205" s="221"/>
      <c r="AS205" s="221"/>
      <c r="AT205" s="221"/>
      <c r="AU205" s="221"/>
      <c r="AV205" s="221"/>
      <c r="AW205" s="221"/>
      <c r="AX205" s="221"/>
      <c r="AY205" s="221"/>
      <c r="AZ205" s="221"/>
      <c r="BA205" s="221"/>
      <c r="BB205" s="221"/>
      <c r="BC205" s="221"/>
      <c r="BD205" s="221"/>
      <c r="BE205" s="221"/>
      <c r="BF205" s="221"/>
      <c r="BG205" s="221"/>
      <c r="BH205" s="221"/>
    </row>
    <row r="206" spans="1:60" outlineLevel="1" x14ac:dyDescent="0.2">
      <c r="A206" s="250"/>
      <c r="B206" s="233"/>
      <c r="C206" s="269" t="s">
        <v>266</v>
      </c>
      <c r="D206" s="237"/>
      <c r="E206" s="242"/>
      <c r="F206" s="247"/>
      <c r="G206" s="254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21"/>
      <c r="Z206" s="221"/>
      <c r="AA206" s="221"/>
      <c r="AB206" s="221"/>
      <c r="AC206" s="221"/>
      <c r="AD206" s="221"/>
      <c r="AE206" s="221"/>
      <c r="AF206" s="221"/>
      <c r="AG206" s="221"/>
      <c r="AH206" s="221"/>
      <c r="AI206" s="221"/>
      <c r="AJ206" s="221"/>
      <c r="AK206" s="221"/>
      <c r="AL206" s="221"/>
      <c r="AM206" s="221"/>
      <c r="AN206" s="221"/>
      <c r="AO206" s="221"/>
      <c r="AP206" s="221"/>
      <c r="AQ206" s="221"/>
      <c r="AR206" s="221"/>
      <c r="AS206" s="221"/>
      <c r="AT206" s="221"/>
      <c r="AU206" s="221"/>
      <c r="AV206" s="221"/>
      <c r="AW206" s="221"/>
      <c r="AX206" s="221"/>
      <c r="AY206" s="221"/>
      <c r="AZ206" s="221"/>
      <c r="BA206" s="229" t="str">
        <f>C206</f>
        <v>Montáž plastových oken a dveří včetně dodávky a montáže PU pěny a spojovacích prostředků.</v>
      </c>
      <c r="BB206" s="221"/>
      <c r="BC206" s="221"/>
      <c r="BD206" s="221"/>
      <c r="BE206" s="221"/>
      <c r="BF206" s="221"/>
      <c r="BG206" s="221"/>
      <c r="BH206" s="221"/>
    </row>
    <row r="207" spans="1:60" outlineLevel="1" x14ac:dyDescent="0.2">
      <c r="A207" s="250"/>
      <c r="B207" s="233"/>
      <c r="C207" s="270" t="s">
        <v>267</v>
      </c>
      <c r="D207" s="238"/>
      <c r="E207" s="243">
        <v>4</v>
      </c>
      <c r="F207" s="246"/>
      <c r="G207" s="253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21"/>
      <c r="Z207" s="221"/>
      <c r="AA207" s="221"/>
      <c r="AB207" s="221"/>
      <c r="AC207" s="221"/>
      <c r="AD207" s="221"/>
      <c r="AE207" s="221"/>
      <c r="AF207" s="221"/>
      <c r="AG207" s="221"/>
      <c r="AH207" s="221"/>
      <c r="AI207" s="221"/>
      <c r="AJ207" s="221"/>
      <c r="AK207" s="221"/>
      <c r="AL207" s="221"/>
      <c r="AM207" s="221"/>
      <c r="AN207" s="221"/>
      <c r="AO207" s="221"/>
      <c r="AP207" s="221"/>
      <c r="AQ207" s="221"/>
      <c r="AR207" s="221"/>
      <c r="AS207" s="221"/>
      <c r="AT207" s="221"/>
      <c r="AU207" s="221"/>
      <c r="AV207" s="221"/>
      <c r="AW207" s="221"/>
      <c r="AX207" s="221"/>
      <c r="AY207" s="221"/>
      <c r="AZ207" s="221"/>
      <c r="BA207" s="221"/>
      <c r="BB207" s="221"/>
      <c r="BC207" s="221"/>
      <c r="BD207" s="221"/>
      <c r="BE207" s="221"/>
      <c r="BF207" s="221"/>
      <c r="BG207" s="221"/>
      <c r="BH207" s="221"/>
    </row>
    <row r="208" spans="1:60" outlineLevel="1" x14ac:dyDescent="0.2">
      <c r="A208" s="250"/>
      <c r="B208" s="233"/>
      <c r="C208" s="270" t="s">
        <v>268</v>
      </c>
      <c r="D208" s="238"/>
      <c r="E208" s="243">
        <v>231</v>
      </c>
      <c r="F208" s="246"/>
      <c r="G208" s="253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21"/>
      <c r="Z208" s="221"/>
      <c r="AA208" s="221"/>
      <c r="AB208" s="221"/>
      <c r="AC208" s="221"/>
      <c r="AD208" s="221"/>
      <c r="AE208" s="221"/>
      <c r="AF208" s="221"/>
      <c r="AG208" s="221"/>
      <c r="AH208" s="221"/>
      <c r="AI208" s="221"/>
      <c r="AJ208" s="221"/>
      <c r="AK208" s="221"/>
      <c r="AL208" s="221"/>
      <c r="AM208" s="221"/>
      <c r="AN208" s="221"/>
      <c r="AO208" s="221"/>
      <c r="AP208" s="221"/>
      <c r="AQ208" s="221"/>
      <c r="AR208" s="221"/>
      <c r="AS208" s="221"/>
      <c r="AT208" s="221"/>
      <c r="AU208" s="221"/>
      <c r="AV208" s="221"/>
      <c r="AW208" s="221"/>
      <c r="AX208" s="221"/>
      <c r="AY208" s="221"/>
      <c r="AZ208" s="221"/>
      <c r="BA208" s="221"/>
      <c r="BB208" s="221"/>
      <c r="BC208" s="221"/>
      <c r="BD208" s="221"/>
      <c r="BE208" s="221"/>
      <c r="BF208" s="221"/>
      <c r="BG208" s="221"/>
      <c r="BH208" s="221"/>
    </row>
    <row r="209" spans="1:60" outlineLevel="1" x14ac:dyDescent="0.2">
      <c r="A209" s="250"/>
      <c r="B209" s="233"/>
      <c r="C209" s="270" t="s">
        <v>269</v>
      </c>
      <c r="D209" s="238"/>
      <c r="E209" s="243">
        <v>130</v>
      </c>
      <c r="F209" s="246"/>
      <c r="G209" s="253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21"/>
      <c r="Z209" s="221"/>
      <c r="AA209" s="221"/>
      <c r="AB209" s="221"/>
      <c r="AC209" s="221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21"/>
      <c r="AS209" s="221"/>
      <c r="AT209" s="221"/>
      <c r="AU209" s="221"/>
      <c r="AV209" s="221"/>
      <c r="AW209" s="221"/>
      <c r="AX209" s="221"/>
      <c r="AY209" s="221"/>
      <c r="AZ209" s="221"/>
      <c r="BA209" s="221"/>
      <c r="BB209" s="221"/>
      <c r="BC209" s="221"/>
      <c r="BD209" s="221"/>
      <c r="BE209" s="221"/>
      <c r="BF209" s="221"/>
      <c r="BG209" s="221"/>
      <c r="BH209" s="221"/>
    </row>
    <row r="210" spans="1:60" outlineLevel="1" x14ac:dyDescent="0.2">
      <c r="A210" s="250"/>
      <c r="B210" s="233"/>
      <c r="C210" s="270" t="s">
        <v>270</v>
      </c>
      <c r="D210" s="238"/>
      <c r="E210" s="243">
        <v>3</v>
      </c>
      <c r="F210" s="246"/>
      <c r="G210" s="253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21"/>
      <c r="Z210" s="221"/>
      <c r="AA210" s="221"/>
      <c r="AB210" s="221"/>
      <c r="AC210" s="221"/>
      <c r="AD210" s="221"/>
      <c r="AE210" s="221"/>
      <c r="AF210" s="221"/>
      <c r="AG210" s="221"/>
      <c r="AH210" s="221"/>
      <c r="AI210" s="221"/>
      <c r="AJ210" s="221"/>
      <c r="AK210" s="221"/>
      <c r="AL210" s="221"/>
      <c r="AM210" s="221"/>
      <c r="AN210" s="221"/>
      <c r="AO210" s="221"/>
      <c r="AP210" s="221"/>
      <c r="AQ210" s="221"/>
      <c r="AR210" s="221"/>
      <c r="AS210" s="221"/>
      <c r="AT210" s="221"/>
      <c r="AU210" s="221"/>
      <c r="AV210" s="221"/>
      <c r="AW210" s="221"/>
      <c r="AX210" s="221"/>
      <c r="AY210" s="221"/>
      <c r="AZ210" s="221"/>
      <c r="BA210" s="221"/>
      <c r="BB210" s="221"/>
      <c r="BC210" s="221"/>
      <c r="BD210" s="221"/>
      <c r="BE210" s="221"/>
      <c r="BF210" s="221"/>
      <c r="BG210" s="221"/>
      <c r="BH210" s="221"/>
    </row>
    <row r="211" spans="1:60" outlineLevel="1" x14ac:dyDescent="0.2">
      <c r="A211" s="250"/>
      <c r="B211" s="233"/>
      <c r="C211" s="270" t="s">
        <v>271</v>
      </c>
      <c r="D211" s="238"/>
      <c r="E211" s="243">
        <v>2</v>
      </c>
      <c r="F211" s="246"/>
      <c r="G211" s="253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21"/>
      <c r="Z211" s="221"/>
      <c r="AA211" s="221"/>
      <c r="AB211" s="221"/>
      <c r="AC211" s="221"/>
      <c r="AD211" s="221"/>
      <c r="AE211" s="221"/>
      <c r="AF211" s="221"/>
      <c r="AG211" s="221"/>
      <c r="AH211" s="221"/>
      <c r="AI211" s="221"/>
      <c r="AJ211" s="221"/>
      <c r="AK211" s="221"/>
      <c r="AL211" s="221"/>
      <c r="AM211" s="221"/>
      <c r="AN211" s="221"/>
      <c r="AO211" s="221"/>
      <c r="AP211" s="221"/>
      <c r="AQ211" s="221"/>
      <c r="AR211" s="221"/>
      <c r="AS211" s="221"/>
      <c r="AT211" s="221"/>
      <c r="AU211" s="221"/>
      <c r="AV211" s="221"/>
      <c r="AW211" s="221"/>
      <c r="AX211" s="221"/>
      <c r="AY211" s="221"/>
      <c r="AZ211" s="221"/>
      <c r="BA211" s="221"/>
      <c r="BB211" s="221"/>
      <c r="BC211" s="221"/>
      <c r="BD211" s="221"/>
      <c r="BE211" s="221"/>
      <c r="BF211" s="221"/>
      <c r="BG211" s="221"/>
      <c r="BH211" s="221"/>
    </row>
    <row r="212" spans="1:60" outlineLevel="1" x14ac:dyDescent="0.2">
      <c r="A212" s="250"/>
      <c r="B212" s="233"/>
      <c r="C212" s="270" t="s">
        <v>272</v>
      </c>
      <c r="D212" s="238"/>
      <c r="E212" s="243">
        <v>4</v>
      </c>
      <c r="F212" s="246"/>
      <c r="G212" s="253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21"/>
      <c r="Z212" s="221"/>
      <c r="AA212" s="221"/>
      <c r="AB212" s="221"/>
      <c r="AC212" s="221"/>
      <c r="AD212" s="221"/>
      <c r="AE212" s="221"/>
      <c r="AF212" s="221"/>
      <c r="AG212" s="221"/>
      <c r="AH212" s="221"/>
      <c r="AI212" s="221"/>
      <c r="AJ212" s="221"/>
      <c r="AK212" s="221"/>
      <c r="AL212" s="221"/>
      <c r="AM212" s="221"/>
      <c r="AN212" s="221"/>
      <c r="AO212" s="221"/>
      <c r="AP212" s="221"/>
      <c r="AQ212" s="221"/>
      <c r="AR212" s="221"/>
      <c r="AS212" s="221"/>
      <c r="AT212" s="221"/>
      <c r="AU212" s="221"/>
      <c r="AV212" s="221"/>
      <c r="AW212" s="221"/>
      <c r="AX212" s="221"/>
      <c r="AY212" s="221"/>
      <c r="AZ212" s="221"/>
      <c r="BA212" s="221"/>
      <c r="BB212" s="221"/>
      <c r="BC212" s="221"/>
      <c r="BD212" s="221"/>
      <c r="BE212" s="221"/>
      <c r="BF212" s="221"/>
      <c r="BG212" s="221"/>
      <c r="BH212" s="221"/>
    </row>
    <row r="213" spans="1:60" outlineLevel="1" x14ac:dyDescent="0.2">
      <c r="A213" s="250"/>
      <c r="B213" s="233"/>
      <c r="C213" s="270" t="s">
        <v>273</v>
      </c>
      <c r="D213" s="238"/>
      <c r="E213" s="243">
        <v>1</v>
      </c>
      <c r="F213" s="246"/>
      <c r="G213" s="253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21"/>
      <c r="Z213" s="221"/>
      <c r="AA213" s="221"/>
      <c r="AB213" s="221"/>
      <c r="AC213" s="221"/>
      <c r="AD213" s="221"/>
      <c r="AE213" s="221"/>
      <c r="AF213" s="221"/>
      <c r="AG213" s="221"/>
      <c r="AH213" s="221"/>
      <c r="AI213" s="221"/>
      <c r="AJ213" s="221"/>
      <c r="AK213" s="221"/>
      <c r="AL213" s="221"/>
      <c r="AM213" s="221"/>
      <c r="AN213" s="221"/>
      <c r="AO213" s="221"/>
      <c r="AP213" s="221"/>
      <c r="AQ213" s="221"/>
      <c r="AR213" s="221"/>
      <c r="AS213" s="221"/>
      <c r="AT213" s="221"/>
      <c r="AU213" s="221"/>
      <c r="AV213" s="221"/>
      <c r="AW213" s="221"/>
      <c r="AX213" s="221"/>
      <c r="AY213" s="221"/>
      <c r="AZ213" s="221"/>
      <c r="BA213" s="221"/>
      <c r="BB213" s="221"/>
      <c r="BC213" s="221"/>
      <c r="BD213" s="221"/>
      <c r="BE213" s="221"/>
      <c r="BF213" s="221"/>
      <c r="BG213" s="221"/>
      <c r="BH213" s="221"/>
    </row>
    <row r="214" spans="1:60" outlineLevel="1" x14ac:dyDescent="0.2">
      <c r="A214" s="250"/>
      <c r="B214" s="233"/>
      <c r="C214" s="270" t="s">
        <v>274</v>
      </c>
      <c r="D214" s="238"/>
      <c r="E214" s="243">
        <v>1</v>
      </c>
      <c r="F214" s="246"/>
      <c r="G214" s="253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21"/>
      <c r="Z214" s="221"/>
      <c r="AA214" s="221"/>
      <c r="AB214" s="221"/>
      <c r="AC214" s="221"/>
      <c r="AD214" s="221"/>
      <c r="AE214" s="221"/>
      <c r="AF214" s="221"/>
      <c r="AG214" s="221"/>
      <c r="AH214" s="221"/>
      <c r="AI214" s="221"/>
      <c r="AJ214" s="221"/>
      <c r="AK214" s="221"/>
      <c r="AL214" s="221"/>
      <c r="AM214" s="221"/>
      <c r="AN214" s="221"/>
      <c r="AO214" s="221"/>
      <c r="AP214" s="221"/>
      <c r="AQ214" s="221"/>
      <c r="AR214" s="221"/>
      <c r="AS214" s="221"/>
      <c r="AT214" s="221"/>
      <c r="AU214" s="221"/>
      <c r="AV214" s="221"/>
      <c r="AW214" s="221"/>
      <c r="AX214" s="221"/>
      <c r="AY214" s="221"/>
      <c r="AZ214" s="221"/>
      <c r="BA214" s="221"/>
      <c r="BB214" s="221"/>
      <c r="BC214" s="221"/>
      <c r="BD214" s="221"/>
      <c r="BE214" s="221"/>
      <c r="BF214" s="221"/>
      <c r="BG214" s="221"/>
      <c r="BH214" s="221"/>
    </row>
    <row r="215" spans="1:60" outlineLevel="1" x14ac:dyDescent="0.2">
      <c r="A215" s="250"/>
      <c r="B215" s="233"/>
      <c r="C215" s="270" t="s">
        <v>194</v>
      </c>
      <c r="D215" s="238"/>
      <c r="E215" s="243">
        <v>14</v>
      </c>
      <c r="F215" s="246"/>
      <c r="G215" s="253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21"/>
      <c r="Z215" s="221"/>
      <c r="AA215" s="221"/>
      <c r="AB215" s="221"/>
      <c r="AC215" s="221"/>
      <c r="AD215" s="221"/>
      <c r="AE215" s="221"/>
      <c r="AF215" s="221"/>
      <c r="AG215" s="221"/>
      <c r="AH215" s="221"/>
      <c r="AI215" s="221"/>
      <c r="AJ215" s="221"/>
      <c r="AK215" s="221"/>
      <c r="AL215" s="221"/>
      <c r="AM215" s="221"/>
      <c r="AN215" s="221"/>
      <c r="AO215" s="221"/>
      <c r="AP215" s="221"/>
      <c r="AQ215" s="221"/>
      <c r="AR215" s="221"/>
      <c r="AS215" s="221"/>
      <c r="AT215" s="221"/>
      <c r="AU215" s="221"/>
      <c r="AV215" s="221"/>
      <c r="AW215" s="221"/>
      <c r="AX215" s="221"/>
      <c r="AY215" s="221"/>
      <c r="AZ215" s="221"/>
      <c r="BA215" s="221"/>
      <c r="BB215" s="221"/>
      <c r="BC215" s="221"/>
      <c r="BD215" s="221"/>
      <c r="BE215" s="221"/>
      <c r="BF215" s="221"/>
      <c r="BG215" s="221"/>
      <c r="BH215" s="221"/>
    </row>
    <row r="216" spans="1:60" outlineLevel="1" x14ac:dyDescent="0.2">
      <c r="A216" s="250">
        <v>23</v>
      </c>
      <c r="B216" s="233" t="s">
        <v>275</v>
      </c>
      <c r="C216" s="268" t="s">
        <v>276</v>
      </c>
      <c r="D216" s="236" t="s">
        <v>121</v>
      </c>
      <c r="E216" s="241">
        <v>142.08000000000001</v>
      </c>
      <c r="F216" s="246"/>
      <c r="G216" s="253">
        <f>E216*F216</f>
        <v>0</v>
      </c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21"/>
      <c r="Z216" s="221"/>
      <c r="AA216" s="221"/>
      <c r="AB216" s="221"/>
      <c r="AC216" s="221"/>
      <c r="AD216" s="221"/>
      <c r="AE216" s="221"/>
      <c r="AF216" s="221"/>
      <c r="AG216" s="221"/>
      <c r="AH216" s="221"/>
      <c r="AI216" s="221"/>
      <c r="AJ216" s="221"/>
      <c r="AK216" s="221"/>
      <c r="AL216" s="221"/>
      <c r="AM216" s="221"/>
      <c r="AN216" s="221"/>
      <c r="AO216" s="221"/>
      <c r="AP216" s="221"/>
      <c r="AQ216" s="221"/>
      <c r="AR216" s="221"/>
      <c r="AS216" s="221"/>
      <c r="AT216" s="221"/>
      <c r="AU216" s="221"/>
      <c r="AV216" s="221"/>
      <c r="AW216" s="221"/>
      <c r="AX216" s="221"/>
      <c r="AY216" s="221"/>
      <c r="AZ216" s="221"/>
      <c r="BA216" s="221"/>
      <c r="BB216" s="221"/>
      <c r="BC216" s="221"/>
      <c r="BD216" s="221"/>
      <c r="BE216" s="221"/>
      <c r="BF216" s="221"/>
      <c r="BG216" s="221"/>
      <c r="BH216" s="221"/>
    </row>
    <row r="217" spans="1:60" outlineLevel="1" x14ac:dyDescent="0.2">
      <c r="A217" s="250"/>
      <c r="B217" s="233"/>
      <c r="C217" s="269" t="s">
        <v>277</v>
      </c>
      <c r="D217" s="237"/>
      <c r="E217" s="242"/>
      <c r="F217" s="247"/>
      <c r="G217" s="254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21"/>
      <c r="Z217" s="221"/>
      <c r="AA217" s="221"/>
      <c r="AB217" s="221"/>
      <c r="AC217" s="221"/>
      <c r="AD217" s="221"/>
      <c r="AE217" s="221"/>
      <c r="AF217" s="221"/>
      <c r="AG217" s="221"/>
      <c r="AH217" s="221"/>
      <c r="AI217" s="221"/>
      <c r="AJ217" s="221"/>
      <c r="AK217" s="221"/>
      <c r="AL217" s="221"/>
      <c r="AM217" s="221"/>
      <c r="AN217" s="221"/>
      <c r="AO217" s="221"/>
      <c r="AP217" s="221"/>
      <c r="AQ217" s="221"/>
      <c r="AR217" s="221"/>
      <c r="AS217" s="221"/>
      <c r="AT217" s="221"/>
      <c r="AU217" s="221"/>
      <c r="AV217" s="221"/>
      <c r="AW217" s="221"/>
      <c r="AX217" s="221"/>
      <c r="AY217" s="221"/>
      <c r="AZ217" s="221"/>
      <c r="BA217" s="229" t="str">
        <f>C217</f>
        <v>oprava stáv.parapetních dřev.desek,srovnání,doplnění kotvení</v>
      </c>
      <c r="BB217" s="221"/>
      <c r="BC217" s="221"/>
      <c r="BD217" s="221"/>
      <c r="BE217" s="221"/>
      <c r="BF217" s="221"/>
      <c r="BG217" s="221"/>
      <c r="BH217" s="221"/>
    </row>
    <row r="218" spans="1:60" outlineLevel="1" x14ac:dyDescent="0.2">
      <c r="A218" s="250"/>
      <c r="B218" s="233"/>
      <c r="C218" s="269" t="s">
        <v>278</v>
      </c>
      <c r="D218" s="237"/>
      <c r="E218" s="242"/>
      <c r="F218" s="247"/>
      <c r="G218" s="254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21"/>
      <c r="Z218" s="221"/>
      <c r="AA218" s="221"/>
      <c r="AB218" s="221"/>
      <c r="AC218" s="221"/>
      <c r="AD218" s="221"/>
      <c r="AE218" s="221"/>
      <c r="AF218" s="221"/>
      <c r="AG218" s="221"/>
      <c r="AH218" s="221"/>
      <c r="AI218" s="221"/>
      <c r="AJ218" s="221"/>
      <c r="AK218" s="221"/>
      <c r="AL218" s="221"/>
      <c r="AM218" s="221"/>
      <c r="AN218" s="221"/>
      <c r="AO218" s="221"/>
      <c r="AP218" s="221"/>
      <c r="AQ218" s="221"/>
      <c r="AR218" s="221"/>
      <c r="AS218" s="221"/>
      <c r="AT218" s="221"/>
      <c r="AU218" s="221"/>
      <c r="AV218" s="221"/>
      <c r="AW218" s="221"/>
      <c r="AX218" s="221"/>
      <c r="AY218" s="221"/>
      <c r="AZ218" s="221"/>
      <c r="BA218" s="229" t="str">
        <f>C218</f>
        <v>Počítána 30% oprava z celkové délky stáv.parapetů</v>
      </c>
      <c r="BB218" s="221"/>
      <c r="BC218" s="221"/>
      <c r="BD218" s="221"/>
      <c r="BE218" s="221"/>
      <c r="BF218" s="221"/>
      <c r="BG218" s="221"/>
      <c r="BH218" s="221"/>
    </row>
    <row r="219" spans="1:60" outlineLevel="1" x14ac:dyDescent="0.2">
      <c r="A219" s="250"/>
      <c r="B219" s="233"/>
      <c r="C219" s="270" t="s">
        <v>279</v>
      </c>
      <c r="D219" s="238"/>
      <c r="E219" s="243">
        <v>37.68</v>
      </c>
      <c r="F219" s="246"/>
      <c r="G219" s="253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  <c r="X219" s="221"/>
      <c r="Y219" s="221"/>
      <c r="Z219" s="221"/>
      <c r="AA219" s="221"/>
      <c r="AB219" s="221"/>
      <c r="AC219" s="221"/>
      <c r="AD219" s="221"/>
      <c r="AE219" s="221"/>
      <c r="AF219" s="221"/>
      <c r="AG219" s="221"/>
      <c r="AH219" s="221"/>
      <c r="AI219" s="221"/>
      <c r="AJ219" s="221"/>
      <c r="AK219" s="221"/>
      <c r="AL219" s="221"/>
      <c r="AM219" s="221"/>
      <c r="AN219" s="221"/>
      <c r="AO219" s="221"/>
      <c r="AP219" s="221"/>
      <c r="AQ219" s="221"/>
      <c r="AR219" s="221"/>
      <c r="AS219" s="221"/>
      <c r="AT219" s="221"/>
      <c r="AU219" s="221"/>
      <c r="AV219" s="221"/>
      <c r="AW219" s="221"/>
      <c r="AX219" s="221"/>
      <c r="AY219" s="221"/>
      <c r="AZ219" s="221"/>
      <c r="BA219" s="221"/>
      <c r="BB219" s="221"/>
      <c r="BC219" s="221"/>
      <c r="BD219" s="221"/>
      <c r="BE219" s="221"/>
      <c r="BF219" s="221"/>
      <c r="BG219" s="221"/>
      <c r="BH219" s="221"/>
    </row>
    <row r="220" spans="1:60" outlineLevel="1" x14ac:dyDescent="0.2">
      <c r="A220" s="250"/>
      <c r="B220" s="233"/>
      <c r="C220" s="270" t="s">
        <v>280</v>
      </c>
      <c r="D220" s="238"/>
      <c r="E220" s="243">
        <v>52.2</v>
      </c>
      <c r="F220" s="246"/>
      <c r="G220" s="253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21"/>
      <c r="Z220" s="221"/>
      <c r="AA220" s="221"/>
      <c r="AB220" s="221"/>
      <c r="AC220" s="221"/>
      <c r="AD220" s="221"/>
      <c r="AE220" s="221"/>
      <c r="AF220" s="221"/>
      <c r="AG220" s="221"/>
      <c r="AH220" s="221"/>
      <c r="AI220" s="221"/>
      <c r="AJ220" s="221"/>
      <c r="AK220" s="221"/>
      <c r="AL220" s="221"/>
      <c r="AM220" s="221"/>
      <c r="AN220" s="221"/>
      <c r="AO220" s="221"/>
      <c r="AP220" s="221"/>
      <c r="AQ220" s="221"/>
      <c r="AR220" s="221"/>
      <c r="AS220" s="221"/>
      <c r="AT220" s="221"/>
      <c r="AU220" s="221"/>
      <c r="AV220" s="221"/>
      <c r="AW220" s="221"/>
      <c r="AX220" s="221"/>
      <c r="AY220" s="221"/>
      <c r="AZ220" s="221"/>
      <c r="BA220" s="221"/>
      <c r="BB220" s="221"/>
      <c r="BC220" s="221"/>
      <c r="BD220" s="221"/>
      <c r="BE220" s="221"/>
      <c r="BF220" s="221"/>
      <c r="BG220" s="221"/>
      <c r="BH220" s="221"/>
    </row>
    <row r="221" spans="1:60" outlineLevel="1" x14ac:dyDescent="0.2">
      <c r="A221" s="250"/>
      <c r="B221" s="233"/>
      <c r="C221" s="270" t="s">
        <v>281</v>
      </c>
      <c r="D221" s="238"/>
      <c r="E221" s="243">
        <v>52.2</v>
      </c>
      <c r="F221" s="246"/>
      <c r="G221" s="253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21"/>
      <c r="Z221" s="221"/>
      <c r="AA221" s="221"/>
      <c r="AB221" s="221"/>
      <c r="AC221" s="221"/>
      <c r="AD221" s="221"/>
      <c r="AE221" s="221"/>
      <c r="AF221" s="221"/>
      <c r="AG221" s="221"/>
      <c r="AH221" s="221"/>
      <c r="AI221" s="221"/>
      <c r="AJ221" s="221"/>
      <c r="AK221" s="221"/>
      <c r="AL221" s="221"/>
      <c r="AM221" s="221"/>
      <c r="AN221" s="221"/>
      <c r="AO221" s="221"/>
      <c r="AP221" s="221"/>
      <c r="AQ221" s="221"/>
      <c r="AR221" s="221"/>
      <c r="AS221" s="221"/>
      <c r="AT221" s="221"/>
      <c r="AU221" s="221"/>
      <c r="AV221" s="221"/>
      <c r="AW221" s="221"/>
      <c r="AX221" s="221"/>
      <c r="AY221" s="221"/>
      <c r="AZ221" s="221"/>
      <c r="BA221" s="221"/>
      <c r="BB221" s="221"/>
      <c r="BC221" s="221"/>
      <c r="BD221" s="221"/>
      <c r="BE221" s="221"/>
      <c r="BF221" s="221"/>
      <c r="BG221" s="221"/>
      <c r="BH221" s="221"/>
    </row>
    <row r="222" spans="1:60" ht="22.5" outlineLevel="1" x14ac:dyDescent="0.2">
      <c r="A222" s="250">
        <v>24</v>
      </c>
      <c r="B222" s="233" t="s">
        <v>282</v>
      </c>
      <c r="C222" s="268" t="s">
        <v>283</v>
      </c>
      <c r="D222" s="236" t="s">
        <v>265</v>
      </c>
      <c r="E222" s="241">
        <v>4</v>
      </c>
      <c r="F222" s="246"/>
      <c r="G222" s="253">
        <f>E222*F222</f>
        <v>0</v>
      </c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221"/>
      <c r="AB222" s="221"/>
      <c r="AC222" s="221"/>
      <c r="AD222" s="221"/>
      <c r="AE222" s="221"/>
      <c r="AF222" s="221"/>
      <c r="AG222" s="221"/>
      <c r="AH222" s="221"/>
      <c r="AI222" s="221"/>
      <c r="AJ222" s="221"/>
      <c r="AK222" s="221"/>
      <c r="AL222" s="221"/>
      <c r="AM222" s="221"/>
      <c r="AN222" s="221"/>
      <c r="AO222" s="221"/>
      <c r="AP222" s="221"/>
      <c r="AQ222" s="221"/>
      <c r="AR222" s="221"/>
      <c r="AS222" s="221"/>
      <c r="AT222" s="221"/>
      <c r="AU222" s="221"/>
      <c r="AV222" s="221"/>
      <c r="AW222" s="221"/>
      <c r="AX222" s="221"/>
      <c r="AY222" s="221"/>
      <c r="AZ222" s="221"/>
      <c r="BA222" s="221"/>
      <c r="BB222" s="221"/>
      <c r="BC222" s="221"/>
      <c r="BD222" s="221"/>
      <c r="BE222" s="221"/>
      <c r="BF222" s="221"/>
      <c r="BG222" s="221"/>
      <c r="BH222" s="221"/>
    </row>
    <row r="223" spans="1:60" outlineLevel="1" x14ac:dyDescent="0.2">
      <c r="A223" s="250"/>
      <c r="B223" s="233"/>
      <c r="C223" s="269" t="s">
        <v>284</v>
      </c>
      <c r="D223" s="237"/>
      <c r="E223" s="242"/>
      <c r="F223" s="247"/>
      <c r="G223" s="254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21"/>
      <c r="Z223" s="221"/>
      <c r="AA223" s="221"/>
      <c r="AB223" s="221"/>
      <c r="AC223" s="221"/>
      <c r="AD223" s="221"/>
      <c r="AE223" s="221"/>
      <c r="AF223" s="221"/>
      <c r="AG223" s="221"/>
      <c r="AH223" s="221"/>
      <c r="AI223" s="221"/>
      <c r="AJ223" s="221"/>
      <c r="AK223" s="221"/>
      <c r="AL223" s="221"/>
      <c r="AM223" s="221"/>
      <c r="AN223" s="221"/>
      <c r="AO223" s="221"/>
      <c r="AP223" s="221"/>
      <c r="AQ223" s="221"/>
      <c r="AR223" s="221"/>
      <c r="AS223" s="221"/>
      <c r="AT223" s="221"/>
      <c r="AU223" s="221"/>
      <c r="AV223" s="221"/>
      <c r="AW223" s="221"/>
      <c r="AX223" s="221"/>
      <c r="AY223" s="221"/>
      <c r="AZ223" s="221"/>
      <c r="BA223" s="229" t="str">
        <f>C223</f>
        <v>vč.rozšiřovacího profilu tl.50mm v místě nadpraží</v>
      </c>
      <c r="BB223" s="221"/>
      <c r="BC223" s="221"/>
      <c r="BD223" s="221"/>
      <c r="BE223" s="221"/>
      <c r="BF223" s="221"/>
      <c r="BG223" s="221"/>
      <c r="BH223" s="221"/>
    </row>
    <row r="224" spans="1:60" outlineLevel="1" x14ac:dyDescent="0.2">
      <c r="A224" s="250"/>
      <c r="B224" s="233"/>
      <c r="C224" s="270" t="s">
        <v>285</v>
      </c>
      <c r="D224" s="238"/>
      <c r="E224" s="243">
        <v>2</v>
      </c>
      <c r="F224" s="246"/>
      <c r="G224" s="253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  <c r="AA224" s="221"/>
      <c r="AB224" s="221"/>
      <c r="AC224" s="221"/>
      <c r="AD224" s="221"/>
      <c r="AE224" s="221"/>
      <c r="AF224" s="221"/>
      <c r="AG224" s="221"/>
      <c r="AH224" s="221"/>
      <c r="AI224" s="221"/>
      <c r="AJ224" s="221"/>
      <c r="AK224" s="221"/>
      <c r="AL224" s="221"/>
      <c r="AM224" s="221"/>
      <c r="AN224" s="221"/>
      <c r="AO224" s="221"/>
      <c r="AP224" s="221"/>
      <c r="AQ224" s="221"/>
      <c r="AR224" s="221"/>
      <c r="AS224" s="221"/>
      <c r="AT224" s="221"/>
      <c r="AU224" s="221"/>
      <c r="AV224" s="221"/>
      <c r="AW224" s="221"/>
      <c r="AX224" s="221"/>
      <c r="AY224" s="221"/>
      <c r="AZ224" s="221"/>
      <c r="BA224" s="221"/>
      <c r="BB224" s="221"/>
      <c r="BC224" s="221"/>
      <c r="BD224" s="221"/>
      <c r="BE224" s="221"/>
      <c r="BF224" s="221"/>
      <c r="BG224" s="221"/>
      <c r="BH224" s="221"/>
    </row>
    <row r="225" spans="1:60" outlineLevel="1" x14ac:dyDescent="0.2">
      <c r="A225" s="250"/>
      <c r="B225" s="233"/>
      <c r="C225" s="270" t="s">
        <v>286</v>
      </c>
      <c r="D225" s="238"/>
      <c r="E225" s="243">
        <v>2</v>
      </c>
      <c r="F225" s="246"/>
      <c r="G225" s="253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21"/>
      <c r="Z225" s="221"/>
      <c r="AA225" s="221"/>
      <c r="AB225" s="221"/>
      <c r="AC225" s="221"/>
      <c r="AD225" s="221"/>
      <c r="AE225" s="221"/>
      <c r="AF225" s="221"/>
      <c r="AG225" s="221"/>
      <c r="AH225" s="221"/>
      <c r="AI225" s="221"/>
      <c r="AJ225" s="221"/>
      <c r="AK225" s="221"/>
      <c r="AL225" s="221"/>
      <c r="AM225" s="221"/>
      <c r="AN225" s="221"/>
      <c r="AO225" s="221"/>
      <c r="AP225" s="221"/>
      <c r="AQ225" s="221"/>
      <c r="AR225" s="221"/>
      <c r="AS225" s="221"/>
      <c r="AT225" s="221"/>
      <c r="AU225" s="221"/>
      <c r="AV225" s="221"/>
      <c r="AW225" s="221"/>
      <c r="AX225" s="221"/>
      <c r="AY225" s="221"/>
      <c r="AZ225" s="221"/>
      <c r="BA225" s="221"/>
      <c r="BB225" s="221"/>
      <c r="BC225" s="221"/>
      <c r="BD225" s="221"/>
      <c r="BE225" s="221"/>
      <c r="BF225" s="221"/>
      <c r="BG225" s="221"/>
      <c r="BH225" s="221"/>
    </row>
    <row r="226" spans="1:60" ht="22.5" outlineLevel="1" x14ac:dyDescent="0.2">
      <c r="A226" s="250">
        <v>25</v>
      </c>
      <c r="B226" s="233" t="s">
        <v>287</v>
      </c>
      <c r="C226" s="268" t="s">
        <v>288</v>
      </c>
      <c r="D226" s="236" t="s">
        <v>265</v>
      </c>
      <c r="E226" s="241">
        <v>231</v>
      </c>
      <c r="F226" s="246"/>
      <c r="G226" s="253">
        <f>E226*F226</f>
        <v>0</v>
      </c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21"/>
      <c r="Z226" s="221"/>
      <c r="AA226" s="221"/>
      <c r="AB226" s="221"/>
      <c r="AC226" s="221"/>
      <c r="AD226" s="221"/>
      <c r="AE226" s="221"/>
      <c r="AF226" s="221"/>
      <c r="AG226" s="221"/>
      <c r="AH226" s="221"/>
      <c r="AI226" s="221"/>
      <c r="AJ226" s="221"/>
      <c r="AK226" s="221"/>
      <c r="AL226" s="221"/>
      <c r="AM226" s="221"/>
      <c r="AN226" s="221"/>
      <c r="AO226" s="221"/>
      <c r="AP226" s="221"/>
      <c r="AQ226" s="221"/>
      <c r="AR226" s="221"/>
      <c r="AS226" s="221"/>
      <c r="AT226" s="221"/>
      <c r="AU226" s="221"/>
      <c r="AV226" s="221"/>
      <c r="AW226" s="221"/>
      <c r="AX226" s="221"/>
      <c r="AY226" s="221"/>
      <c r="AZ226" s="221"/>
      <c r="BA226" s="221"/>
      <c r="BB226" s="221"/>
      <c r="BC226" s="221"/>
      <c r="BD226" s="221"/>
      <c r="BE226" s="221"/>
      <c r="BF226" s="221"/>
      <c r="BG226" s="221"/>
      <c r="BH226" s="221"/>
    </row>
    <row r="227" spans="1:60" outlineLevel="1" x14ac:dyDescent="0.2">
      <c r="A227" s="250"/>
      <c r="B227" s="233"/>
      <c r="C227" s="269" t="s">
        <v>284</v>
      </c>
      <c r="D227" s="237"/>
      <c r="E227" s="242"/>
      <c r="F227" s="247"/>
      <c r="G227" s="254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21"/>
      <c r="Z227" s="221"/>
      <c r="AA227" s="221"/>
      <c r="AB227" s="221"/>
      <c r="AC227" s="221"/>
      <c r="AD227" s="221"/>
      <c r="AE227" s="221"/>
      <c r="AF227" s="221"/>
      <c r="AG227" s="221"/>
      <c r="AH227" s="221"/>
      <c r="AI227" s="221"/>
      <c r="AJ227" s="221"/>
      <c r="AK227" s="221"/>
      <c r="AL227" s="221"/>
      <c r="AM227" s="221"/>
      <c r="AN227" s="221"/>
      <c r="AO227" s="221"/>
      <c r="AP227" s="221"/>
      <c r="AQ227" s="221"/>
      <c r="AR227" s="221"/>
      <c r="AS227" s="221"/>
      <c r="AT227" s="221"/>
      <c r="AU227" s="221"/>
      <c r="AV227" s="221"/>
      <c r="AW227" s="221"/>
      <c r="AX227" s="221"/>
      <c r="AY227" s="221"/>
      <c r="AZ227" s="221"/>
      <c r="BA227" s="229" t="str">
        <f>C227</f>
        <v>vč.rozšiřovacího profilu tl.50mm v místě nadpraží</v>
      </c>
      <c r="BB227" s="221"/>
      <c r="BC227" s="221"/>
      <c r="BD227" s="221"/>
      <c r="BE227" s="221"/>
      <c r="BF227" s="221"/>
      <c r="BG227" s="221"/>
      <c r="BH227" s="221"/>
    </row>
    <row r="228" spans="1:60" outlineLevel="1" x14ac:dyDescent="0.2">
      <c r="A228" s="250"/>
      <c r="B228" s="233"/>
      <c r="C228" s="270" t="s">
        <v>289</v>
      </c>
      <c r="D228" s="238"/>
      <c r="E228" s="243">
        <v>55</v>
      </c>
      <c r="F228" s="246"/>
      <c r="G228" s="253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21"/>
      <c r="Z228" s="221"/>
      <c r="AA228" s="221"/>
      <c r="AB228" s="221"/>
      <c r="AC228" s="221"/>
      <c r="AD228" s="221"/>
      <c r="AE228" s="221"/>
      <c r="AF228" s="221"/>
      <c r="AG228" s="221"/>
      <c r="AH228" s="221"/>
      <c r="AI228" s="221"/>
      <c r="AJ228" s="221"/>
      <c r="AK228" s="221"/>
      <c r="AL228" s="221"/>
      <c r="AM228" s="221"/>
      <c r="AN228" s="221"/>
      <c r="AO228" s="221"/>
      <c r="AP228" s="221"/>
      <c r="AQ228" s="221"/>
      <c r="AR228" s="221"/>
      <c r="AS228" s="221"/>
      <c r="AT228" s="221"/>
      <c r="AU228" s="221"/>
      <c r="AV228" s="221"/>
      <c r="AW228" s="221"/>
      <c r="AX228" s="221"/>
      <c r="AY228" s="221"/>
      <c r="AZ228" s="221"/>
      <c r="BA228" s="221"/>
      <c r="BB228" s="221"/>
      <c r="BC228" s="221"/>
      <c r="BD228" s="221"/>
      <c r="BE228" s="221"/>
      <c r="BF228" s="221"/>
      <c r="BG228" s="221"/>
      <c r="BH228" s="221"/>
    </row>
    <row r="229" spans="1:60" outlineLevel="1" x14ac:dyDescent="0.2">
      <c r="A229" s="250"/>
      <c r="B229" s="233"/>
      <c r="C229" s="270" t="s">
        <v>290</v>
      </c>
      <c r="D229" s="238"/>
      <c r="E229" s="243">
        <v>85</v>
      </c>
      <c r="F229" s="246"/>
      <c r="G229" s="253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21"/>
      <c r="Z229" s="221"/>
      <c r="AA229" s="221"/>
      <c r="AB229" s="221"/>
      <c r="AC229" s="221"/>
      <c r="AD229" s="221"/>
      <c r="AE229" s="221"/>
      <c r="AF229" s="221"/>
      <c r="AG229" s="221"/>
      <c r="AH229" s="221"/>
      <c r="AI229" s="221"/>
      <c r="AJ229" s="221"/>
      <c r="AK229" s="221"/>
      <c r="AL229" s="221"/>
      <c r="AM229" s="221"/>
      <c r="AN229" s="221"/>
      <c r="AO229" s="221"/>
      <c r="AP229" s="221"/>
      <c r="AQ229" s="221"/>
      <c r="AR229" s="221"/>
      <c r="AS229" s="221"/>
      <c r="AT229" s="221"/>
      <c r="AU229" s="221"/>
      <c r="AV229" s="221"/>
      <c r="AW229" s="221"/>
      <c r="AX229" s="221"/>
      <c r="AY229" s="221"/>
      <c r="AZ229" s="221"/>
      <c r="BA229" s="221"/>
      <c r="BB229" s="221"/>
      <c r="BC229" s="221"/>
      <c r="BD229" s="221"/>
      <c r="BE229" s="221"/>
      <c r="BF229" s="221"/>
      <c r="BG229" s="221"/>
      <c r="BH229" s="221"/>
    </row>
    <row r="230" spans="1:60" outlineLevel="1" x14ac:dyDescent="0.2">
      <c r="A230" s="250"/>
      <c r="B230" s="233"/>
      <c r="C230" s="270" t="s">
        <v>291</v>
      </c>
      <c r="D230" s="238"/>
      <c r="E230" s="243">
        <v>91</v>
      </c>
      <c r="F230" s="246"/>
      <c r="G230" s="253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  <c r="AA230" s="221"/>
      <c r="AB230" s="221"/>
      <c r="AC230" s="221"/>
      <c r="AD230" s="221"/>
      <c r="AE230" s="221"/>
      <c r="AF230" s="221"/>
      <c r="AG230" s="221"/>
      <c r="AH230" s="221"/>
      <c r="AI230" s="221"/>
      <c r="AJ230" s="221"/>
      <c r="AK230" s="221"/>
      <c r="AL230" s="221"/>
      <c r="AM230" s="221"/>
      <c r="AN230" s="221"/>
      <c r="AO230" s="221"/>
      <c r="AP230" s="221"/>
      <c r="AQ230" s="221"/>
      <c r="AR230" s="221"/>
      <c r="AS230" s="221"/>
      <c r="AT230" s="221"/>
      <c r="AU230" s="221"/>
      <c r="AV230" s="221"/>
      <c r="AW230" s="221"/>
      <c r="AX230" s="221"/>
      <c r="AY230" s="221"/>
      <c r="AZ230" s="221"/>
      <c r="BA230" s="221"/>
      <c r="BB230" s="221"/>
      <c r="BC230" s="221"/>
      <c r="BD230" s="221"/>
      <c r="BE230" s="221"/>
      <c r="BF230" s="221"/>
      <c r="BG230" s="221"/>
      <c r="BH230" s="221"/>
    </row>
    <row r="231" spans="1:60" ht="22.5" outlineLevel="1" x14ac:dyDescent="0.2">
      <c r="A231" s="250">
        <v>26</v>
      </c>
      <c r="B231" s="233" t="s">
        <v>292</v>
      </c>
      <c r="C231" s="268" t="s">
        <v>293</v>
      </c>
      <c r="D231" s="236" t="s">
        <v>265</v>
      </c>
      <c r="E231" s="241">
        <v>130</v>
      </c>
      <c r="F231" s="246"/>
      <c r="G231" s="253">
        <f>E231*F231</f>
        <v>0</v>
      </c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21"/>
      <c r="Z231" s="221"/>
      <c r="AA231" s="221"/>
      <c r="AB231" s="221"/>
      <c r="AC231" s="221"/>
      <c r="AD231" s="221"/>
      <c r="AE231" s="221"/>
      <c r="AF231" s="221"/>
      <c r="AG231" s="221"/>
      <c r="AH231" s="221"/>
      <c r="AI231" s="221"/>
      <c r="AJ231" s="221"/>
      <c r="AK231" s="221"/>
      <c r="AL231" s="221"/>
      <c r="AM231" s="221"/>
      <c r="AN231" s="221"/>
      <c r="AO231" s="221"/>
      <c r="AP231" s="221"/>
      <c r="AQ231" s="221"/>
      <c r="AR231" s="221"/>
      <c r="AS231" s="221"/>
      <c r="AT231" s="221"/>
      <c r="AU231" s="221"/>
      <c r="AV231" s="221"/>
      <c r="AW231" s="221"/>
      <c r="AX231" s="221"/>
      <c r="AY231" s="221"/>
      <c r="AZ231" s="221"/>
      <c r="BA231" s="221"/>
      <c r="BB231" s="221"/>
      <c r="BC231" s="221"/>
      <c r="BD231" s="221"/>
      <c r="BE231" s="221"/>
      <c r="BF231" s="221"/>
      <c r="BG231" s="221"/>
      <c r="BH231" s="221"/>
    </row>
    <row r="232" spans="1:60" outlineLevel="1" x14ac:dyDescent="0.2">
      <c r="A232" s="250"/>
      <c r="B232" s="233"/>
      <c r="C232" s="269" t="s">
        <v>284</v>
      </c>
      <c r="D232" s="237"/>
      <c r="E232" s="242"/>
      <c r="F232" s="247"/>
      <c r="G232" s="254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21"/>
      <c r="Z232" s="221"/>
      <c r="AA232" s="221"/>
      <c r="AB232" s="221"/>
      <c r="AC232" s="221"/>
      <c r="AD232" s="221"/>
      <c r="AE232" s="221"/>
      <c r="AF232" s="221"/>
      <c r="AG232" s="221"/>
      <c r="AH232" s="221"/>
      <c r="AI232" s="221"/>
      <c r="AJ232" s="221"/>
      <c r="AK232" s="221"/>
      <c r="AL232" s="221"/>
      <c r="AM232" s="221"/>
      <c r="AN232" s="221"/>
      <c r="AO232" s="221"/>
      <c r="AP232" s="221"/>
      <c r="AQ232" s="221"/>
      <c r="AR232" s="221"/>
      <c r="AS232" s="221"/>
      <c r="AT232" s="221"/>
      <c r="AU232" s="221"/>
      <c r="AV232" s="221"/>
      <c r="AW232" s="221"/>
      <c r="AX232" s="221"/>
      <c r="AY232" s="221"/>
      <c r="AZ232" s="221"/>
      <c r="BA232" s="229" t="str">
        <f>C232</f>
        <v>vč.rozšiřovacího profilu tl.50mm v místě nadpraží</v>
      </c>
      <c r="BB232" s="221"/>
      <c r="BC232" s="221"/>
      <c r="BD232" s="221"/>
      <c r="BE232" s="221"/>
      <c r="BF232" s="221"/>
      <c r="BG232" s="221"/>
      <c r="BH232" s="221"/>
    </row>
    <row r="233" spans="1:60" outlineLevel="1" x14ac:dyDescent="0.2">
      <c r="A233" s="250"/>
      <c r="B233" s="233"/>
      <c r="C233" s="270" t="s">
        <v>294</v>
      </c>
      <c r="D233" s="238"/>
      <c r="E233" s="243">
        <v>32</v>
      </c>
      <c r="F233" s="246"/>
      <c r="G233" s="253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21"/>
      <c r="Z233" s="221"/>
      <c r="AA233" s="221"/>
      <c r="AB233" s="221"/>
      <c r="AC233" s="221"/>
      <c r="AD233" s="221"/>
      <c r="AE233" s="221"/>
      <c r="AF233" s="221"/>
      <c r="AG233" s="221"/>
      <c r="AH233" s="221"/>
      <c r="AI233" s="221"/>
      <c r="AJ233" s="221"/>
      <c r="AK233" s="221"/>
      <c r="AL233" s="221"/>
      <c r="AM233" s="221"/>
      <c r="AN233" s="221"/>
      <c r="AO233" s="221"/>
      <c r="AP233" s="221"/>
      <c r="AQ233" s="221"/>
      <c r="AR233" s="221"/>
      <c r="AS233" s="221"/>
      <c r="AT233" s="221"/>
      <c r="AU233" s="221"/>
      <c r="AV233" s="221"/>
      <c r="AW233" s="221"/>
      <c r="AX233" s="221"/>
      <c r="AY233" s="221"/>
      <c r="AZ233" s="221"/>
      <c r="BA233" s="221"/>
      <c r="BB233" s="221"/>
      <c r="BC233" s="221"/>
      <c r="BD233" s="221"/>
      <c r="BE233" s="221"/>
      <c r="BF233" s="221"/>
      <c r="BG233" s="221"/>
      <c r="BH233" s="221"/>
    </row>
    <row r="234" spans="1:60" outlineLevel="1" x14ac:dyDescent="0.2">
      <c r="A234" s="250"/>
      <c r="B234" s="233"/>
      <c r="C234" s="270" t="s">
        <v>295</v>
      </c>
      <c r="D234" s="238"/>
      <c r="E234" s="243">
        <v>45</v>
      </c>
      <c r="F234" s="246"/>
      <c r="G234" s="253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21"/>
      <c r="Z234" s="221"/>
      <c r="AA234" s="221"/>
      <c r="AB234" s="221"/>
      <c r="AC234" s="221"/>
      <c r="AD234" s="221"/>
      <c r="AE234" s="221"/>
      <c r="AF234" s="221"/>
      <c r="AG234" s="221"/>
      <c r="AH234" s="221"/>
      <c r="AI234" s="221"/>
      <c r="AJ234" s="221"/>
      <c r="AK234" s="221"/>
      <c r="AL234" s="221"/>
      <c r="AM234" s="221"/>
      <c r="AN234" s="221"/>
      <c r="AO234" s="221"/>
      <c r="AP234" s="221"/>
      <c r="AQ234" s="221"/>
      <c r="AR234" s="221"/>
      <c r="AS234" s="221"/>
      <c r="AT234" s="221"/>
      <c r="AU234" s="221"/>
      <c r="AV234" s="221"/>
      <c r="AW234" s="221"/>
      <c r="AX234" s="221"/>
      <c r="AY234" s="221"/>
      <c r="AZ234" s="221"/>
      <c r="BA234" s="221"/>
      <c r="BB234" s="221"/>
      <c r="BC234" s="221"/>
      <c r="BD234" s="221"/>
      <c r="BE234" s="221"/>
      <c r="BF234" s="221"/>
      <c r="BG234" s="221"/>
      <c r="BH234" s="221"/>
    </row>
    <row r="235" spans="1:60" outlineLevel="1" x14ac:dyDescent="0.2">
      <c r="A235" s="250"/>
      <c r="B235" s="233"/>
      <c r="C235" s="270" t="s">
        <v>296</v>
      </c>
      <c r="D235" s="238"/>
      <c r="E235" s="243">
        <v>53</v>
      </c>
      <c r="F235" s="246"/>
      <c r="G235" s="253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21"/>
      <c r="Z235" s="221"/>
      <c r="AA235" s="221"/>
      <c r="AB235" s="221"/>
      <c r="AC235" s="221"/>
      <c r="AD235" s="221"/>
      <c r="AE235" s="221"/>
      <c r="AF235" s="221"/>
      <c r="AG235" s="221"/>
      <c r="AH235" s="221"/>
      <c r="AI235" s="221"/>
      <c r="AJ235" s="221"/>
      <c r="AK235" s="221"/>
      <c r="AL235" s="221"/>
      <c r="AM235" s="221"/>
      <c r="AN235" s="221"/>
      <c r="AO235" s="221"/>
      <c r="AP235" s="221"/>
      <c r="AQ235" s="221"/>
      <c r="AR235" s="221"/>
      <c r="AS235" s="221"/>
      <c r="AT235" s="221"/>
      <c r="AU235" s="221"/>
      <c r="AV235" s="221"/>
      <c r="AW235" s="221"/>
      <c r="AX235" s="221"/>
      <c r="AY235" s="221"/>
      <c r="AZ235" s="221"/>
      <c r="BA235" s="221"/>
      <c r="BB235" s="221"/>
      <c r="BC235" s="221"/>
      <c r="BD235" s="221"/>
      <c r="BE235" s="221"/>
      <c r="BF235" s="221"/>
      <c r="BG235" s="221"/>
      <c r="BH235" s="221"/>
    </row>
    <row r="236" spans="1:60" ht="22.5" outlineLevel="1" x14ac:dyDescent="0.2">
      <c r="A236" s="250">
        <v>27</v>
      </c>
      <c r="B236" s="233" t="s">
        <v>297</v>
      </c>
      <c r="C236" s="268" t="s">
        <v>298</v>
      </c>
      <c r="D236" s="236" t="s">
        <v>265</v>
      </c>
      <c r="E236" s="241">
        <v>3</v>
      </c>
      <c r="F236" s="246"/>
      <c r="G236" s="253">
        <f>E236*F236</f>
        <v>0</v>
      </c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21"/>
      <c r="Z236" s="221"/>
      <c r="AA236" s="221"/>
      <c r="AB236" s="221"/>
      <c r="AC236" s="221"/>
      <c r="AD236" s="221"/>
      <c r="AE236" s="221"/>
      <c r="AF236" s="221"/>
      <c r="AG236" s="221"/>
      <c r="AH236" s="221"/>
      <c r="AI236" s="221"/>
      <c r="AJ236" s="221"/>
      <c r="AK236" s="221"/>
      <c r="AL236" s="221"/>
      <c r="AM236" s="221"/>
      <c r="AN236" s="221"/>
      <c r="AO236" s="221"/>
      <c r="AP236" s="221"/>
      <c r="AQ236" s="221"/>
      <c r="AR236" s="221"/>
      <c r="AS236" s="221"/>
      <c r="AT236" s="221"/>
      <c r="AU236" s="221"/>
      <c r="AV236" s="221"/>
      <c r="AW236" s="221"/>
      <c r="AX236" s="221"/>
      <c r="AY236" s="221"/>
      <c r="AZ236" s="221"/>
      <c r="BA236" s="221"/>
      <c r="BB236" s="221"/>
      <c r="BC236" s="221"/>
      <c r="BD236" s="221"/>
      <c r="BE236" s="221"/>
      <c r="BF236" s="221"/>
      <c r="BG236" s="221"/>
      <c r="BH236" s="221"/>
    </row>
    <row r="237" spans="1:60" outlineLevel="1" x14ac:dyDescent="0.2">
      <c r="A237" s="250"/>
      <c r="B237" s="233"/>
      <c r="C237" s="269" t="s">
        <v>284</v>
      </c>
      <c r="D237" s="237"/>
      <c r="E237" s="242"/>
      <c r="F237" s="247"/>
      <c r="G237" s="254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  <c r="AA237" s="221"/>
      <c r="AB237" s="221"/>
      <c r="AC237" s="221"/>
      <c r="AD237" s="221"/>
      <c r="AE237" s="221"/>
      <c r="AF237" s="221"/>
      <c r="AG237" s="221"/>
      <c r="AH237" s="221"/>
      <c r="AI237" s="221"/>
      <c r="AJ237" s="221"/>
      <c r="AK237" s="221"/>
      <c r="AL237" s="221"/>
      <c r="AM237" s="221"/>
      <c r="AN237" s="221"/>
      <c r="AO237" s="221"/>
      <c r="AP237" s="221"/>
      <c r="AQ237" s="221"/>
      <c r="AR237" s="221"/>
      <c r="AS237" s="221"/>
      <c r="AT237" s="221"/>
      <c r="AU237" s="221"/>
      <c r="AV237" s="221"/>
      <c r="AW237" s="221"/>
      <c r="AX237" s="221"/>
      <c r="AY237" s="221"/>
      <c r="AZ237" s="221"/>
      <c r="BA237" s="229" t="str">
        <f>C237</f>
        <v>vč.rozšiřovacího profilu tl.50mm v místě nadpraží</v>
      </c>
      <c r="BB237" s="221"/>
      <c r="BC237" s="221"/>
      <c r="BD237" s="221"/>
      <c r="BE237" s="221"/>
      <c r="BF237" s="221"/>
      <c r="BG237" s="221"/>
      <c r="BH237" s="221"/>
    </row>
    <row r="238" spans="1:60" outlineLevel="1" x14ac:dyDescent="0.2">
      <c r="A238" s="250"/>
      <c r="B238" s="233"/>
      <c r="C238" s="270" t="s">
        <v>299</v>
      </c>
      <c r="D238" s="238"/>
      <c r="E238" s="243">
        <v>3</v>
      </c>
      <c r="F238" s="246"/>
      <c r="G238" s="253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21"/>
      <c r="Z238" s="221"/>
      <c r="AA238" s="221"/>
      <c r="AB238" s="221"/>
      <c r="AC238" s="221"/>
      <c r="AD238" s="221"/>
      <c r="AE238" s="221"/>
      <c r="AF238" s="221"/>
      <c r="AG238" s="221"/>
      <c r="AH238" s="221"/>
      <c r="AI238" s="221"/>
      <c r="AJ238" s="221"/>
      <c r="AK238" s="221"/>
      <c r="AL238" s="221"/>
      <c r="AM238" s="221"/>
      <c r="AN238" s="221"/>
      <c r="AO238" s="221"/>
      <c r="AP238" s="221"/>
      <c r="AQ238" s="221"/>
      <c r="AR238" s="221"/>
      <c r="AS238" s="221"/>
      <c r="AT238" s="221"/>
      <c r="AU238" s="221"/>
      <c r="AV238" s="221"/>
      <c r="AW238" s="221"/>
      <c r="AX238" s="221"/>
      <c r="AY238" s="221"/>
      <c r="AZ238" s="221"/>
      <c r="BA238" s="221"/>
      <c r="BB238" s="221"/>
      <c r="BC238" s="221"/>
      <c r="BD238" s="221"/>
      <c r="BE238" s="221"/>
      <c r="BF238" s="221"/>
      <c r="BG238" s="221"/>
      <c r="BH238" s="221"/>
    </row>
    <row r="239" spans="1:60" outlineLevel="1" x14ac:dyDescent="0.2">
      <c r="A239" s="250">
        <v>28</v>
      </c>
      <c r="B239" s="233" t="s">
        <v>300</v>
      </c>
      <c r="C239" s="268" t="s">
        <v>301</v>
      </c>
      <c r="D239" s="236" t="s">
        <v>265</v>
      </c>
      <c r="E239" s="241">
        <v>24</v>
      </c>
      <c r="F239" s="246"/>
      <c r="G239" s="253">
        <f>E239*F239</f>
        <v>0</v>
      </c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21"/>
      <c r="Z239" s="221"/>
      <c r="AA239" s="221"/>
      <c r="AB239" s="221"/>
      <c r="AC239" s="221"/>
      <c r="AD239" s="221"/>
      <c r="AE239" s="221"/>
      <c r="AF239" s="221"/>
      <c r="AG239" s="221"/>
      <c r="AH239" s="221"/>
      <c r="AI239" s="221"/>
      <c r="AJ239" s="221"/>
      <c r="AK239" s="221"/>
      <c r="AL239" s="221"/>
      <c r="AM239" s="221"/>
      <c r="AN239" s="221"/>
      <c r="AO239" s="221"/>
      <c r="AP239" s="221"/>
      <c r="AQ239" s="221"/>
      <c r="AR239" s="221"/>
      <c r="AS239" s="221"/>
      <c r="AT239" s="221"/>
      <c r="AU239" s="221"/>
      <c r="AV239" s="221"/>
      <c r="AW239" s="221"/>
      <c r="AX239" s="221"/>
      <c r="AY239" s="221"/>
      <c r="AZ239" s="221"/>
      <c r="BA239" s="221"/>
      <c r="BB239" s="221"/>
      <c r="BC239" s="221"/>
      <c r="BD239" s="221"/>
      <c r="BE239" s="221"/>
      <c r="BF239" s="221"/>
      <c r="BG239" s="221"/>
      <c r="BH239" s="221"/>
    </row>
    <row r="240" spans="1:60" outlineLevel="1" x14ac:dyDescent="0.2">
      <c r="A240" s="250"/>
      <c r="B240" s="233"/>
      <c r="C240" s="269" t="s">
        <v>284</v>
      </c>
      <c r="D240" s="237"/>
      <c r="E240" s="242"/>
      <c r="F240" s="247"/>
      <c r="G240" s="254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21"/>
      <c r="Z240" s="221"/>
      <c r="AA240" s="221"/>
      <c r="AB240" s="221"/>
      <c r="AC240" s="221"/>
      <c r="AD240" s="221"/>
      <c r="AE240" s="221"/>
      <c r="AF240" s="221"/>
      <c r="AG240" s="221"/>
      <c r="AH240" s="221"/>
      <c r="AI240" s="221"/>
      <c r="AJ240" s="221"/>
      <c r="AK240" s="221"/>
      <c r="AL240" s="221"/>
      <c r="AM240" s="221"/>
      <c r="AN240" s="221"/>
      <c r="AO240" s="221"/>
      <c r="AP240" s="221"/>
      <c r="AQ240" s="221"/>
      <c r="AR240" s="221"/>
      <c r="AS240" s="221"/>
      <c r="AT240" s="221"/>
      <c r="AU240" s="221"/>
      <c r="AV240" s="221"/>
      <c r="AW240" s="221"/>
      <c r="AX240" s="221"/>
      <c r="AY240" s="221"/>
      <c r="AZ240" s="221"/>
      <c r="BA240" s="229" t="str">
        <f>C240</f>
        <v>vč.rozšiřovacího profilu tl.50mm v místě nadpraží</v>
      </c>
      <c r="BB240" s="221"/>
      <c r="BC240" s="221"/>
      <c r="BD240" s="221"/>
      <c r="BE240" s="221"/>
      <c r="BF240" s="221"/>
      <c r="BG240" s="221"/>
      <c r="BH240" s="221"/>
    </row>
    <row r="241" spans="1:60" outlineLevel="1" x14ac:dyDescent="0.2">
      <c r="A241" s="250"/>
      <c r="B241" s="233"/>
      <c r="C241" s="270" t="s">
        <v>302</v>
      </c>
      <c r="D241" s="238"/>
      <c r="E241" s="243">
        <v>8</v>
      </c>
      <c r="F241" s="246"/>
      <c r="G241" s="253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21"/>
      <c r="Z241" s="221"/>
      <c r="AA241" s="221"/>
      <c r="AB241" s="221"/>
      <c r="AC241" s="221"/>
      <c r="AD241" s="221"/>
      <c r="AE241" s="221"/>
      <c r="AF241" s="221"/>
      <c r="AG241" s="221"/>
      <c r="AH241" s="221"/>
      <c r="AI241" s="221"/>
      <c r="AJ241" s="221"/>
      <c r="AK241" s="221"/>
      <c r="AL241" s="221"/>
      <c r="AM241" s="221"/>
      <c r="AN241" s="221"/>
      <c r="AO241" s="221"/>
      <c r="AP241" s="221"/>
      <c r="AQ241" s="221"/>
      <c r="AR241" s="221"/>
      <c r="AS241" s="221"/>
      <c r="AT241" s="221"/>
      <c r="AU241" s="221"/>
      <c r="AV241" s="221"/>
      <c r="AW241" s="221"/>
      <c r="AX241" s="221"/>
      <c r="AY241" s="221"/>
      <c r="AZ241" s="221"/>
      <c r="BA241" s="221"/>
      <c r="BB241" s="221"/>
      <c r="BC241" s="221"/>
      <c r="BD241" s="221"/>
      <c r="BE241" s="221"/>
      <c r="BF241" s="221"/>
      <c r="BG241" s="221"/>
      <c r="BH241" s="221"/>
    </row>
    <row r="242" spans="1:60" outlineLevel="1" x14ac:dyDescent="0.2">
      <c r="A242" s="250"/>
      <c r="B242" s="233"/>
      <c r="C242" s="270" t="s">
        <v>303</v>
      </c>
      <c r="D242" s="238"/>
      <c r="E242" s="243">
        <v>8</v>
      </c>
      <c r="F242" s="246"/>
      <c r="G242" s="253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21"/>
      <c r="Z242" s="221"/>
      <c r="AA242" s="221"/>
      <c r="AB242" s="221"/>
      <c r="AC242" s="221"/>
      <c r="AD242" s="221"/>
      <c r="AE242" s="221"/>
      <c r="AF242" s="221"/>
      <c r="AG242" s="221"/>
      <c r="AH242" s="221"/>
      <c r="AI242" s="221"/>
      <c r="AJ242" s="221"/>
      <c r="AK242" s="221"/>
      <c r="AL242" s="221"/>
      <c r="AM242" s="221"/>
      <c r="AN242" s="221"/>
      <c r="AO242" s="221"/>
      <c r="AP242" s="221"/>
      <c r="AQ242" s="221"/>
      <c r="AR242" s="221"/>
      <c r="AS242" s="221"/>
      <c r="AT242" s="221"/>
      <c r="AU242" s="221"/>
      <c r="AV242" s="221"/>
      <c r="AW242" s="221"/>
      <c r="AX242" s="221"/>
      <c r="AY242" s="221"/>
      <c r="AZ242" s="221"/>
      <c r="BA242" s="221"/>
      <c r="BB242" s="221"/>
      <c r="BC242" s="221"/>
      <c r="BD242" s="221"/>
      <c r="BE242" s="221"/>
      <c r="BF242" s="221"/>
      <c r="BG242" s="221"/>
      <c r="BH242" s="221"/>
    </row>
    <row r="243" spans="1:60" outlineLevel="1" x14ac:dyDescent="0.2">
      <c r="A243" s="250"/>
      <c r="B243" s="233"/>
      <c r="C243" s="270" t="s">
        <v>304</v>
      </c>
      <c r="D243" s="238"/>
      <c r="E243" s="243">
        <v>8</v>
      </c>
      <c r="F243" s="246"/>
      <c r="G243" s="253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21"/>
      <c r="Z243" s="221"/>
      <c r="AA243" s="221"/>
      <c r="AB243" s="221"/>
      <c r="AC243" s="221"/>
      <c r="AD243" s="221"/>
      <c r="AE243" s="221"/>
      <c r="AF243" s="221"/>
      <c r="AG243" s="221"/>
      <c r="AH243" s="221"/>
      <c r="AI243" s="221"/>
      <c r="AJ243" s="221"/>
      <c r="AK243" s="221"/>
      <c r="AL243" s="221"/>
      <c r="AM243" s="221"/>
      <c r="AN243" s="221"/>
      <c r="AO243" s="221"/>
      <c r="AP243" s="221"/>
      <c r="AQ243" s="221"/>
      <c r="AR243" s="221"/>
      <c r="AS243" s="221"/>
      <c r="AT243" s="221"/>
      <c r="AU243" s="221"/>
      <c r="AV243" s="221"/>
      <c r="AW243" s="221"/>
      <c r="AX243" s="221"/>
      <c r="AY243" s="221"/>
      <c r="AZ243" s="221"/>
      <c r="BA243" s="221"/>
      <c r="BB243" s="221"/>
      <c r="BC243" s="221"/>
      <c r="BD243" s="221"/>
      <c r="BE243" s="221"/>
      <c r="BF243" s="221"/>
      <c r="BG243" s="221"/>
      <c r="BH243" s="221"/>
    </row>
    <row r="244" spans="1:60" outlineLevel="1" x14ac:dyDescent="0.2">
      <c r="A244" s="250">
        <v>29</v>
      </c>
      <c r="B244" s="233" t="s">
        <v>305</v>
      </c>
      <c r="C244" s="268" t="s">
        <v>306</v>
      </c>
      <c r="D244" s="236" t="s">
        <v>265</v>
      </c>
      <c r="E244" s="241">
        <v>12</v>
      </c>
      <c r="F244" s="246"/>
      <c r="G244" s="253">
        <f>E244*F244</f>
        <v>0</v>
      </c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  <c r="AA244" s="221"/>
      <c r="AB244" s="221"/>
      <c r="AC244" s="221"/>
      <c r="AD244" s="221"/>
      <c r="AE244" s="221"/>
      <c r="AF244" s="221"/>
      <c r="AG244" s="221"/>
      <c r="AH244" s="221"/>
      <c r="AI244" s="221"/>
      <c r="AJ244" s="221"/>
      <c r="AK244" s="221"/>
      <c r="AL244" s="221"/>
      <c r="AM244" s="221"/>
      <c r="AN244" s="221"/>
      <c r="AO244" s="221"/>
      <c r="AP244" s="221"/>
      <c r="AQ244" s="221"/>
      <c r="AR244" s="221"/>
      <c r="AS244" s="221"/>
      <c r="AT244" s="221"/>
      <c r="AU244" s="221"/>
      <c r="AV244" s="221"/>
      <c r="AW244" s="221"/>
      <c r="AX244" s="221"/>
      <c r="AY244" s="221"/>
      <c r="AZ244" s="221"/>
      <c r="BA244" s="221"/>
      <c r="BB244" s="221"/>
      <c r="BC244" s="221"/>
      <c r="BD244" s="221"/>
      <c r="BE244" s="221"/>
      <c r="BF244" s="221"/>
      <c r="BG244" s="221"/>
      <c r="BH244" s="221"/>
    </row>
    <row r="245" spans="1:60" outlineLevel="1" x14ac:dyDescent="0.2">
      <c r="A245" s="250"/>
      <c r="B245" s="233"/>
      <c r="C245" s="269" t="s">
        <v>284</v>
      </c>
      <c r="D245" s="237"/>
      <c r="E245" s="242"/>
      <c r="F245" s="247"/>
      <c r="G245" s="254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  <c r="AA245" s="221"/>
      <c r="AB245" s="221"/>
      <c r="AC245" s="221"/>
      <c r="AD245" s="221"/>
      <c r="AE245" s="221"/>
      <c r="AF245" s="221"/>
      <c r="AG245" s="221"/>
      <c r="AH245" s="221"/>
      <c r="AI245" s="221"/>
      <c r="AJ245" s="221"/>
      <c r="AK245" s="221"/>
      <c r="AL245" s="221"/>
      <c r="AM245" s="221"/>
      <c r="AN245" s="221"/>
      <c r="AO245" s="221"/>
      <c r="AP245" s="221"/>
      <c r="AQ245" s="221"/>
      <c r="AR245" s="221"/>
      <c r="AS245" s="221"/>
      <c r="AT245" s="221"/>
      <c r="AU245" s="221"/>
      <c r="AV245" s="221"/>
      <c r="AW245" s="221"/>
      <c r="AX245" s="221"/>
      <c r="AY245" s="221"/>
      <c r="AZ245" s="221"/>
      <c r="BA245" s="229" t="str">
        <f>C245</f>
        <v>vč.rozšiřovacího profilu tl.50mm v místě nadpraží</v>
      </c>
      <c r="BB245" s="221"/>
      <c r="BC245" s="221"/>
      <c r="BD245" s="221"/>
      <c r="BE245" s="221"/>
      <c r="BF245" s="221"/>
      <c r="BG245" s="221"/>
      <c r="BH245" s="221"/>
    </row>
    <row r="246" spans="1:60" outlineLevel="1" x14ac:dyDescent="0.2">
      <c r="A246" s="250"/>
      <c r="B246" s="233"/>
      <c r="C246" s="270" t="s">
        <v>307</v>
      </c>
      <c r="D246" s="238"/>
      <c r="E246" s="243">
        <v>4</v>
      </c>
      <c r="F246" s="246"/>
      <c r="G246" s="253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21"/>
      <c r="Z246" s="221"/>
      <c r="AA246" s="221"/>
      <c r="AB246" s="221"/>
      <c r="AC246" s="221"/>
      <c r="AD246" s="221"/>
      <c r="AE246" s="221"/>
      <c r="AF246" s="221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221"/>
      <c r="AT246" s="221"/>
      <c r="AU246" s="221"/>
      <c r="AV246" s="221"/>
      <c r="AW246" s="221"/>
      <c r="AX246" s="221"/>
      <c r="AY246" s="221"/>
      <c r="AZ246" s="221"/>
      <c r="BA246" s="221"/>
      <c r="BB246" s="221"/>
      <c r="BC246" s="221"/>
      <c r="BD246" s="221"/>
      <c r="BE246" s="221"/>
      <c r="BF246" s="221"/>
      <c r="BG246" s="221"/>
      <c r="BH246" s="221"/>
    </row>
    <row r="247" spans="1:60" outlineLevel="1" x14ac:dyDescent="0.2">
      <c r="A247" s="250"/>
      <c r="B247" s="233"/>
      <c r="C247" s="270" t="s">
        <v>308</v>
      </c>
      <c r="D247" s="238"/>
      <c r="E247" s="243">
        <v>4</v>
      </c>
      <c r="F247" s="246"/>
      <c r="G247" s="253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  <c r="AA247" s="221"/>
      <c r="AB247" s="221"/>
      <c r="AC247" s="221"/>
      <c r="AD247" s="221"/>
      <c r="AE247" s="221"/>
      <c r="AF247" s="221"/>
      <c r="AG247" s="221"/>
      <c r="AH247" s="221"/>
      <c r="AI247" s="221"/>
      <c r="AJ247" s="221"/>
      <c r="AK247" s="221"/>
      <c r="AL247" s="221"/>
      <c r="AM247" s="221"/>
      <c r="AN247" s="221"/>
      <c r="AO247" s="221"/>
      <c r="AP247" s="221"/>
      <c r="AQ247" s="221"/>
      <c r="AR247" s="221"/>
      <c r="AS247" s="221"/>
      <c r="AT247" s="221"/>
      <c r="AU247" s="221"/>
      <c r="AV247" s="221"/>
      <c r="AW247" s="221"/>
      <c r="AX247" s="221"/>
      <c r="AY247" s="221"/>
      <c r="AZ247" s="221"/>
      <c r="BA247" s="221"/>
      <c r="BB247" s="221"/>
      <c r="BC247" s="221"/>
      <c r="BD247" s="221"/>
      <c r="BE247" s="221"/>
      <c r="BF247" s="221"/>
      <c r="BG247" s="221"/>
      <c r="BH247" s="221"/>
    </row>
    <row r="248" spans="1:60" outlineLevel="1" x14ac:dyDescent="0.2">
      <c r="A248" s="250"/>
      <c r="B248" s="233"/>
      <c r="C248" s="270" t="s">
        <v>309</v>
      </c>
      <c r="D248" s="238"/>
      <c r="E248" s="243">
        <v>4</v>
      </c>
      <c r="F248" s="246"/>
      <c r="G248" s="253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21"/>
      <c r="Z248" s="221"/>
      <c r="AA248" s="221"/>
      <c r="AB248" s="221"/>
      <c r="AC248" s="221"/>
      <c r="AD248" s="221"/>
      <c r="AE248" s="221"/>
      <c r="AF248" s="221"/>
      <c r="AG248" s="221"/>
      <c r="AH248" s="221"/>
      <c r="AI248" s="221"/>
      <c r="AJ248" s="221"/>
      <c r="AK248" s="221"/>
      <c r="AL248" s="221"/>
      <c r="AM248" s="221"/>
      <c r="AN248" s="221"/>
      <c r="AO248" s="221"/>
      <c r="AP248" s="221"/>
      <c r="AQ248" s="221"/>
      <c r="AR248" s="221"/>
      <c r="AS248" s="221"/>
      <c r="AT248" s="221"/>
      <c r="AU248" s="221"/>
      <c r="AV248" s="221"/>
      <c r="AW248" s="221"/>
      <c r="AX248" s="221"/>
      <c r="AY248" s="221"/>
      <c r="AZ248" s="221"/>
      <c r="BA248" s="221"/>
      <c r="BB248" s="221"/>
      <c r="BC248" s="221"/>
      <c r="BD248" s="221"/>
      <c r="BE248" s="221"/>
      <c r="BF248" s="221"/>
      <c r="BG248" s="221"/>
      <c r="BH248" s="221"/>
    </row>
    <row r="249" spans="1:60" outlineLevel="1" x14ac:dyDescent="0.2">
      <c r="A249" s="250">
        <v>30</v>
      </c>
      <c r="B249" s="233" t="s">
        <v>310</v>
      </c>
      <c r="C249" s="268" t="s">
        <v>311</v>
      </c>
      <c r="D249" s="236" t="s">
        <v>265</v>
      </c>
      <c r="E249" s="241">
        <v>2</v>
      </c>
      <c r="F249" s="246"/>
      <c r="G249" s="253">
        <f>E249*F249</f>
        <v>0</v>
      </c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21"/>
      <c r="Z249" s="221"/>
      <c r="AA249" s="221"/>
      <c r="AB249" s="221"/>
      <c r="AC249" s="221"/>
      <c r="AD249" s="221"/>
      <c r="AE249" s="221"/>
      <c r="AF249" s="221"/>
      <c r="AG249" s="221"/>
      <c r="AH249" s="221"/>
      <c r="AI249" s="221"/>
      <c r="AJ249" s="221"/>
      <c r="AK249" s="221"/>
      <c r="AL249" s="221"/>
      <c r="AM249" s="221"/>
      <c r="AN249" s="221"/>
      <c r="AO249" s="221"/>
      <c r="AP249" s="221"/>
      <c r="AQ249" s="221"/>
      <c r="AR249" s="221"/>
      <c r="AS249" s="221"/>
      <c r="AT249" s="221"/>
      <c r="AU249" s="221"/>
      <c r="AV249" s="221"/>
      <c r="AW249" s="221"/>
      <c r="AX249" s="221"/>
      <c r="AY249" s="221"/>
      <c r="AZ249" s="221"/>
      <c r="BA249" s="221"/>
      <c r="BB249" s="221"/>
      <c r="BC249" s="221"/>
      <c r="BD249" s="221"/>
      <c r="BE249" s="221"/>
      <c r="BF249" s="221"/>
      <c r="BG249" s="221"/>
      <c r="BH249" s="221"/>
    </row>
    <row r="250" spans="1:60" outlineLevel="1" x14ac:dyDescent="0.2">
      <c r="A250" s="250"/>
      <c r="B250" s="233"/>
      <c r="C250" s="269" t="s">
        <v>284</v>
      </c>
      <c r="D250" s="237"/>
      <c r="E250" s="242"/>
      <c r="F250" s="247"/>
      <c r="G250" s="254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1"/>
      <c r="X250" s="221"/>
      <c r="Y250" s="221"/>
      <c r="Z250" s="221"/>
      <c r="AA250" s="221"/>
      <c r="AB250" s="221"/>
      <c r="AC250" s="221"/>
      <c r="AD250" s="221"/>
      <c r="AE250" s="221"/>
      <c r="AF250" s="221"/>
      <c r="AG250" s="221"/>
      <c r="AH250" s="221"/>
      <c r="AI250" s="221"/>
      <c r="AJ250" s="221"/>
      <c r="AK250" s="221"/>
      <c r="AL250" s="221"/>
      <c r="AM250" s="221"/>
      <c r="AN250" s="221"/>
      <c r="AO250" s="221"/>
      <c r="AP250" s="221"/>
      <c r="AQ250" s="221"/>
      <c r="AR250" s="221"/>
      <c r="AS250" s="221"/>
      <c r="AT250" s="221"/>
      <c r="AU250" s="221"/>
      <c r="AV250" s="221"/>
      <c r="AW250" s="221"/>
      <c r="AX250" s="221"/>
      <c r="AY250" s="221"/>
      <c r="AZ250" s="221"/>
      <c r="BA250" s="229" t="str">
        <f>C250</f>
        <v>vč.rozšiřovacího profilu tl.50mm v místě nadpraží</v>
      </c>
      <c r="BB250" s="221"/>
      <c r="BC250" s="221"/>
      <c r="BD250" s="221"/>
      <c r="BE250" s="221"/>
      <c r="BF250" s="221"/>
      <c r="BG250" s="221"/>
      <c r="BH250" s="221"/>
    </row>
    <row r="251" spans="1:60" outlineLevel="1" x14ac:dyDescent="0.2">
      <c r="A251" s="250"/>
      <c r="B251" s="233"/>
      <c r="C251" s="270" t="s">
        <v>312</v>
      </c>
      <c r="D251" s="238"/>
      <c r="E251" s="243">
        <v>2</v>
      </c>
      <c r="F251" s="246"/>
      <c r="G251" s="253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  <c r="AA251" s="221"/>
      <c r="AB251" s="221"/>
      <c r="AC251" s="221"/>
      <c r="AD251" s="221"/>
      <c r="AE251" s="221"/>
      <c r="AF251" s="221"/>
      <c r="AG251" s="221"/>
      <c r="AH251" s="221"/>
      <c r="AI251" s="221"/>
      <c r="AJ251" s="221"/>
      <c r="AK251" s="221"/>
      <c r="AL251" s="221"/>
      <c r="AM251" s="221"/>
      <c r="AN251" s="221"/>
      <c r="AO251" s="221"/>
      <c r="AP251" s="221"/>
      <c r="AQ251" s="221"/>
      <c r="AR251" s="221"/>
      <c r="AS251" s="221"/>
      <c r="AT251" s="221"/>
      <c r="AU251" s="221"/>
      <c r="AV251" s="221"/>
      <c r="AW251" s="221"/>
      <c r="AX251" s="221"/>
      <c r="AY251" s="221"/>
      <c r="AZ251" s="221"/>
      <c r="BA251" s="221"/>
      <c r="BB251" s="221"/>
      <c r="BC251" s="221"/>
      <c r="BD251" s="221"/>
      <c r="BE251" s="221"/>
      <c r="BF251" s="221"/>
      <c r="BG251" s="221"/>
      <c r="BH251" s="221"/>
    </row>
    <row r="252" spans="1:60" outlineLevel="1" x14ac:dyDescent="0.2">
      <c r="A252" s="250">
        <v>31</v>
      </c>
      <c r="B252" s="233" t="s">
        <v>313</v>
      </c>
      <c r="C252" s="268" t="s">
        <v>314</v>
      </c>
      <c r="D252" s="236" t="s">
        <v>265</v>
      </c>
      <c r="E252" s="241">
        <v>4</v>
      </c>
      <c r="F252" s="246"/>
      <c r="G252" s="253">
        <f>E252*F252</f>
        <v>0</v>
      </c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  <c r="AA252" s="221"/>
      <c r="AB252" s="221"/>
      <c r="AC252" s="221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221"/>
      <c r="BD252" s="221"/>
      <c r="BE252" s="221"/>
      <c r="BF252" s="221"/>
      <c r="BG252" s="221"/>
      <c r="BH252" s="221"/>
    </row>
    <row r="253" spans="1:60" outlineLevel="1" x14ac:dyDescent="0.2">
      <c r="A253" s="250"/>
      <c r="B253" s="233"/>
      <c r="C253" s="269" t="s">
        <v>284</v>
      </c>
      <c r="D253" s="237"/>
      <c r="E253" s="242"/>
      <c r="F253" s="247"/>
      <c r="G253" s="254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21"/>
      <c r="Z253" s="221"/>
      <c r="AA253" s="221"/>
      <c r="AB253" s="221"/>
      <c r="AC253" s="221"/>
      <c r="AD253" s="221"/>
      <c r="AE253" s="221"/>
      <c r="AF253" s="221"/>
      <c r="AG253" s="221"/>
      <c r="AH253" s="221"/>
      <c r="AI253" s="221"/>
      <c r="AJ253" s="221"/>
      <c r="AK253" s="221"/>
      <c r="AL253" s="221"/>
      <c r="AM253" s="221"/>
      <c r="AN253" s="221"/>
      <c r="AO253" s="221"/>
      <c r="AP253" s="221"/>
      <c r="AQ253" s="221"/>
      <c r="AR253" s="221"/>
      <c r="AS253" s="221"/>
      <c r="AT253" s="221"/>
      <c r="AU253" s="221"/>
      <c r="AV253" s="221"/>
      <c r="AW253" s="221"/>
      <c r="AX253" s="221"/>
      <c r="AY253" s="221"/>
      <c r="AZ253" s="221"/>
      <c r="BA253" s="229" t="str">
        <f>C253</f>
        <v>vč.rozšiřovacího profilu tl.50mm v místě nadpraží</v>
      </c>
      <c r="BB253" s="221"/>
      <c r="BC253" s="221"/>
      <c r="BD253" s="221"/>
      <c r="BE253" s="221"/>
      <c r="BF253" s="221"/>
      <c r="BG253" s="221"/>
      <c r="BH253" s="221"/>
    </row>
    <row r="254" spans="1:60" outlineLevel="1" x14ac:dyDescent="0.2">
      <c r="A254" s="250"/>
      <c r="B254" s="233"/>
      <c r="C254" s="270" t="s">
        <v>307</v>
      </c>
      <c r="D254" s="238"/>
      <c r="E254" s="243">
        <v>4</v>
      </c>
      <c r="F254" s="246"/>
      <c r="G254" s="253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21"/>
      <c r="Z254" s="221"/>
      <c r="AA254" s="221"/>
      <c r="AB254" s="221"/>
      <c r="AC254" s="221"/>
      <c r="AD254" s="221"/>
      <c r="AE254" s="221"/>
      <c r="AF254" s="221"/>
      <c r="AG254" s="221"/>
      <c r="AH254" s="221"/>
      <c r="AI254" s="221"/>
      <c r="AJ254" s="221"/>
      <c r="AK254" s="221"/>
      <c r="AL254" s="221"/>
      <c r="AM254" s="221"/>
      <c r="AN254" s="221"/>
      <c r="AO254" s="221"/>
      <c r="AP254" s="221"/>
      <c r="AQ254" s="221"/>
      <c r="AR254" s="221"/>
      <c r="AS254" s="221"/>
      <c r="AT254" s="221"/>
      <c r="AU254" s="221"/>
      <c r="AV254" s="221"/>
      <c r="AW254" s="221"/>
      <c r="AX254" s="221"/>
      <c r="AY254" s="221"/>
      <c r="AZ254" s="221"/>
      <c r="BA254" s="221"/>
      <c r="BB254" s="221"/>
      <c r="BC254" s="221"/>
      <c r="BD254" s="221"/>
      <c r="BE254" s="221"/>
      <c r="BF254" s="221"/>
      <c r="BG254" s="221"/>
      <c r="BH254" s="221"/>
    </row>
    <row r="255" spans="1:60" outlineLevel="1" x14ac:dyDescent="0.2">
      <c r="A255" s="250">
        <v>32</v>
      </c>
      <c r="B255" s="233" t="s">
        <v>315</v>
      </c>
      <c r="C255" s="268" t="s">
        <v>316</v>
      </c>
      <c r="D255" s="236" t="s">
        <v>265</v>
      </c>
      <c r="E255" s="241">
        <v>1</v>
      </c>
      <c r="F255" s="246"/>
      <c r="G255" s="253">
        <f>E255*F255</f>
        <v>0</v>
      </c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21"/>
      <c r="Z255" s="221"/>
      <c r="AA255" s="221"/>
      <c r="AB255" s="221"/>
      <c r="AC255" s="221"/>
      <c r="AD255" s="221"/>
      <c r="AE255" s="221"/>
      <c r="AF255" s="221"/>
      <c r="AG255" s="221"/>
      <c r="AH255" s="221"/>
      <c r="AI255" s="221"/>
      <c r="AJ255" s="221"/>
      <c r="AK255" s="221"/>
      <c r="AL255" s="221"/>
      <c r="AM255" s="221"/>
      <c r="AN255" s="221"/>
      <c r="AO255" s="221"/>
      <c r="AP255" s="221"/>
      <c r="AQ255" s="221"/>
      <c r="AR255" s="221"/>
      <c r="AS255" s="221"/>
      <c r="AT255" s="221"/>
      <c r="AU255" s="221"/>
      <c r="AV255" s="221"/>
      <c r="AW255" s="221"/>
      <c r="AX255" s="221"/>
      <c r="AY255" s="221"/>
      <c r="AZ255" s="221"/>
      <c r="BA255" s="221"/>
      <c r="BB255" s="221"/>
      <c r="BC255" s="221"/>
      <c r="BD255" s="221"/>
      <c r="BE255" s="221"/>
      <c r="BF255" s="221"/>
      <c r="BG255" s="221"/>
      <c r="BH255" s="221"/>
    </row>
    <row r="256" spans="1:60" outlineLevel="1" x14ac:dyDescent="0.2">
      <c r="A256" s="250"/>
      <c r="B256" s="233"/>
      <c r="C256" s="269" t="s">
        <v>284</v>
      </c>
      <c r="D256" s="237"/>
      <c r="E256" s="242"/>
      <c r="F256" s="247"/>
      <c r="G256" s="254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21"/>
      <c r="Z256" s="221"/>
      <c r="AA256" s="221"/>
      <c r="AB256" s="221"/>
      <c r="AC256" s="221"/>
      <c r="AD256" s="221"/>
      <c r="AE256" s="221"/>
      <c r="AF256" s="221"/>
      <c r="AG256" s="221"/>
      <c r="AH256" s="221"/>
      <c r="AI256" s="221"/>
      <c r="AJ256" s="221"/>
      <c r="AK256" s="221"/>
      <c r="AL256" s="221"/>
      <c r="AM256" s="221"/>
      <c r="AN256" s="221"/>
      <c r="AO256" s="221"/>
      <c r="AP256" s="221"/>
      <c r="AQ256" s="221"/>
      <c r="AR256" s="221"/>
      <c r="AS256" s="221"/>
      <c r="AT256" s="221"/>
      <c r="AU256" s="221"/>
      <c r="AV256" s="221"/>
      <c r="AW256" s="221"/>
      <c r="AX256" s="221"/>
      <c r="AY256" s="221"/>
      <c r="AZ256" s="221"/>
      <c r="BA256" s="229" t="str">
        <f>C256</f>
        <v>vč.rozšiřovacího profilu tl.50mm v místě nadpraží</v>
      </c>
      <c r="BB256" s="221"/>
      <c r="BC256" s="221"/>
      <c r="BD256" s="221"/>
      <c r="BE256" s="221"/>
      <c r="BF256" s="221"/>
      <c r="BG256" s="221"/>
      <c r="BH256" s="221"/>
    </row>
    <row r="257" spans="1:60" outlineLevel="1" x14ac:dyDescent="0.2">
      <c r="A257" s="250"/>
      <c r="B257" s="233"/>
      <c r="C257" s="270" t="s">
        <v>317</v>
      </c>
      <c r="D257" s="238"/>
      <c r="E257" s="243">
        <v>1</v>
      </c>
      <c r="F257" s="246"/>
      <c r="G257" s="253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21"/>
      <c r="Z257" s="221"/>
      <c r="AA257" s="221"/>
      <c r="AB257" s="221"/>
      <c r="AC257" s="221"/>
      <c r="AD257" s="221"/>
      <c r="AE257" s="221"/>
      <c r="AF257" s="221"/>
      <c r="AG257" s="221"/>
      <c r="AH257" s="221"/>
      <c r="AI257" s="221"/>
      <c r="AJ257" s="221"/>
      <c r="AK257" s="221"/>
      <c r="AL257" s="221"/>
      <c r="AM257" s="221"/>
      <c r="AN257" s="221"/>
      <c r="AO257" s="221"/>
      <c r="AP257" s="221"/>
      <c r="AQ257" s="221"/>
      <c r="AR257" s="221"/>
      <c r="AS257" s="221"/>
      <c r="AT257" s="221"/>
      <c r="AU257" s="221"/>
      <c r="AV257" s="221"/>
      <c r="AW257" s="221"/>
      <c r="AX257" s="221"/>
      <c r="AY257" s="221"/>
      <c r="AZ257" s="221"/>
      <c r="BA257" s="221"/>
      <c r="BB257" s="221"/>
      <c r="BC257" s="221"/>
      <c r="BD257" s="221"/>
      <c r="BE257" s="221"/>
      <c r="BF257" s="221"/>
      <c r="BG257" s="221"/>
      <c r="BH257" s="221"/>
    </row>
    <row r="258" spans="1:60" outlineLevel="1" x14ac:dyDescent="0.2">
      <c r="A258" s="250">
        <v>33</v>
      </c>
      <c r="B258" s="233" t="s">
        <v>318</v>
      </c>
      <c r="C258" s="268" t="s">
        <v>319</v>
      </c>
      <c r="D258" s="236" t="s">
        <v>265</v>
      </c>
      <c r="E258" s="241">
        <v>1</v>
      </c>
      <c r="F258" s="246"/>
      <c r="G258" s="253">
        <f>E258*F258</f>
        <v>0</v>
      </c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21"/>
      <c r="Z258" s="221"/>
      <c r="AA258" s="221"/>
      <c r="AB258" s="221"/>
      <c r="AC258" s="221"/>
      <c r="AD258" s="221"/>
      <c r="AE258" s="221"/>
      <c r="AF258" s="221"/>
      <c r="AG258" s="221"/>
      <c r="AH258" s="221"/>
      <c r="AI258" s="221"/>
      <c r="AJ258" s="221"/>
      <c r="AK258" s="221"/>
      <c r="AL258" s="221"/>
      <c r="AM258" s="221"/>
      <c r="AN258" s="221"/>
      <c r="AO258" s="221"/>
      <c r="AP258" s="221"/>
      <c r="AQ258" s="221"/>
      <c r="AR258" s="221"/>
      <c r="AS258" s="221"/>
      <c r="AT258" s="221"/>
      <c r="AU258" s="221"/>
      <c r="AV258" s="221"/>
      <c r="AW258" s="221"/>
      <c r="AX258" s="221"/>
      <c r="AY258" s="221"/>
      <c r="AZ258" s="221"/>
      <c r="BA258" s="221"/>
      <c r="BB258" s="221"/>
      <c r="BC258" s="221"/>
      <c r="BD258" s="221"/>
      <c r="BE258" s="221"/>
      <c r="BF258" s="221"/>
      <c r="BG258" s="221"/>
      <c r="BH258" s="221"/>
    </row>
    <row r="259" spans="1:60" outlineLevel="1" x14ac:dyDescent="0.2">
      <c r="A259" s="250"/>
      <c r="B259" s="233"/>
      <c r="C259" s="269" t="s">
        <v>284</v>
      </c>
      <c r="D259" s="237"/>
      <c r="E259" s="242"/>
      <c r="F259" s="247"/>
      <c r="G259" s="254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  <c r="AA259" s="221"/>
      <c r="AB259" s="221"/>
      <c r="AC259" s="221"/>
      <c r="AD259" s="221"/>
      <c r="AE259" s="221"/>
      <c r="AF259" s="221"/>
      <c r="AG259" s="221"/>
      <c r="AH259" s="221"/>
      <c r="AI259" s="221"/>
      <c r="AJ259" s="221"/>
      <c r="AK259" s="221"/>
      <c r="AL259" s="221"/>
      <c r="AM259" s="221"/>
      <c r="AN259" s="221"/>
      <c r="AO259" s="221"/>
      <c r="AP259" s="221"/>
      <c r="AQ259" s="221"/>
      <c r="AR259" s="221"/>
      <c r="AS259" s="221"/>
      <c r="AT259" s="221"/>
      <c r="AU259" s="221"/>
      <c r="AV259" s="221"/>
      <c r="AW259" s="221"/>
      <c r="AX259" s="221"/>
      <c r="AY259" s="221"/>
      <c r="AZ259" s="221"/>
      <c r="BA259" s="229" t="str">
        <f>C259</f>
        <v>vč.rozšiřovacího profilu tl.50mm v místě nadpraží</v>
      </c>
      <c r="BB259" s="221"/>
      <c r="BC259" s="221"/>
      <c r="BD259" s="221"/>
      <c r="BE259" s="221"/>
      <c r="BF259" s="221"/>
      <c r="BG259" s="221"/>
      <c r="BH259" s="221"/>
    </row>
    <row r="260" spans="1:60" outlineLevel="1" x14ac:dyDescent="0.2">
      <c r="A260" s="250"/>
      <c r="B260" s="233"/>
      <c r="C260" s="270" t="s">
        <v>317</v>
      </c>
      <c r="D260" s="238"/>
      <c r="E260" s="243">
        <v>1</v>
      </c>
      <c r="F260" s="246"/>
      <c r="G260" s="253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21"/>
      <c r="Z260" s="221"/>
      <c r="AA260" s="221"/>
      <c r="AB260" s="221"/>
      <c r="AC260" s="221"/>
      <c r="AD260" s="221"/>
      <c r="AE260" s="221"/>
      <c r="AF260" s="221"/>
      <c r="AG260" s="221"/>
      <c r="AH260" s="221"/>
      <c r="AI260" s="221"/>
      <c r="AJ260" s="221"/>
      <c r="AK260" s="221"/>
      <c r="AL260" s="221"/>
      <c r="AM260" s="221"/>
      <c r="AN260" s="221"/>
      <c r="AO260" s="221"/>
      <c r="AP260" s="221"/>
      <c r="AQ260" s="221"/>
      <c r="AR260" s="221"/>
      <c r="AS260" s="221"/>
      <c r="AT260" s="221"/>
      <c r="AU260" s="221"/>
      <c r="AV260" s="221"/>
      <c r="AW260" s="221"/>
      <c r="AX260" s="221"/>
      <c r="AY260" s="221"/>
      <c r="AZ260" s="221"/>
      <c r="BA260" s="221"/>
      <c r="BB260" s="221"/>
      <c r="BC260" s="221"/>
      <c r="BD260" s="221"/>
      <c r="BE260" s="221"/>
      <c r="BF260" s="221"/>
      <c r="BG260" s="221"/>
      <c r="BH260" s="221"/>
    </row>
    <row r="261" spans="1:60" outlineLevel="1" x14ac:dyDescent="0.2">
      <c r="A261" s="250">
        <v>34</v>
      </c>
      <c r="B261" s="233" t="s">
        <v>320</v>
      </c>
      <c r="C261" s="268" t="s">
        <v>321</v>
      </c>
      <c r="D261" s="236" t="s">
        <v>265</v>
      </c>
      <c r="E261" s="241">
        <v>2</v>
      </c>
      <c r="F261" s="246"/>
      <c r="G261" s="253">
        <f>E261*F261</f>
        <v>0</v>
      </c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21"/>
      <c r="Z261" s="221"/>
      <c r="AA261" s="221"/>
      <c r="AB261" s="221"/>
      <c r="AC261" s="221"/>
      <c r="AD261" s="221"/>
      <c r="AE261" s="221"/>
      <c r="AF261" s="221"/>
      <c r="AG261" s="221"/>
      <c r="AH261" s="221"/>
      <c r="AI261" s="221"/>
      <c r="AJ261" s="221"/>
      <c r="AK261" s="221"/>
      <c r="AL261" s="221"/>
      <c r="AM261" s="221"/>
      <c r="AN261" s="221"/>
      <c r="AO261" s="221"/>
      <c r="AP261" s="221"/>
      <c r="AQ261" s="221"/>
      <c r="AR261" s="221"/>
      <c r="AS261" s="221"/>
      <c r="AT261" s="221"/>
      <c r="AU261" s="221"/>
      <c r="AV261" s="221"/>
      <c r="AW261" s="221"/>
      <c r="AX261" s="221"/>
      <c r="AY261" s="221"/>
      <c r="AZ261" s="221"/>
      <c r="BA261" s="221"/>
      <c r="BB261" s="221"/>
      <c r="BC261" s="221"/>
      <c r="BD261" s="221"/>
      <c r="BE261" s="221"/>
      <c r="BF261" s="221"/>
      <c r="BG261" s="221"/>
      <c r="BH261" s="221"/>
    </row>
    <row r="262" spans="1:60" outlineLevel="1" x14ac:dyDescent="0.2">
      <c r="A262" s="250"/>
      <c r="B262" s="233"/>
      <c r="C262" s="269" t="s">
        <v>284</v>
      </c>
      <c r="D262" s="237"/>
      <c r="E262" s="242"/>
      <c r="F262" s="247"/>
      <c r="G262" s="254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  <c r="Z262" s="221"/>
      <c r="AA262" s="221"/>
      <c r="AB262" s="221"/>
      <c r="AC262" s="221"/>
      <c r="AD262" s="221"/>
      <c r="AE262" s="221"/>
      <c r="AF262" s="221"/>
      <c r="AG262" s="221"/>
      <c r="AH262" s="221"/>
      <c r="AI262" s="221"/>
      <c r="AJ262" s="221"/>
      <c r="AK262" s="221"/>
      <c r="AL262" s="221"/>
      <c r="AM262" s="221"/>
      <c r="AN262" s="221"/>
      <c r="AO262" s="221"/>
      <c r="AP262" s="221"/>
      <c r="AQ262" s="221"/>
      <c r="AR262" s="221"/>
      <c r="AS262" s="221"/>
      <c r="AT262" s="221"/>
      <c r="AU262" s="221"/>
      <c r="AV262" s="221"/>
      <c r="AW262" s="221"/>
      <c r="AX262" s="221"/>
      <c r="AY262" s="221"/>
      <c r="AZ262" s="221"/>
      <c r="BA262" s="229" t="str">
        <f>C262</f>
        <v>vč.rozšiřovacího profilu tl.50mm v místě nadpraží</v>
      </c>
      <c r="BB262" s="221"/>
      <c r="BC262" s="221"/>
      <c r="BD262" s="221"/>
      <c r="BE262" s="221"/>
      <c r="BF262" s="221"/>
      <c r="BG262" s="221"/>
      <c r="BH262" s="221"/>
    </row>
    <row r="263" spans="1:60" outlineLevel="1" x14ac:dyDescent="0.2">
      <c r="A263" s="250"/>
      <c r="B263" s="233"/>
      <c r="C263" s="270" t="s">
        <v>322</v>
      </c>
      <c r="D263" s="238"/>
      <c r="E263" s="243">
        <v>1</v>
      </c>
      <c r="F263" s="246"/>
      <c r="G263" s="253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  <c r="Z263" s="221"/>
      <c r="AA263" s="221"/>
      <c r="AB263" s="221"/>
      <c r="AC263" s="221"/>
      <c r="AD263" s="221"/>
      <c r="AE263" s="221"/>
      <c r="AF263" s="221"/>
      <c r="AG263" s="221"/>
      <c r="AH263" s="221"/>
      <c r="AI263" s="221"/>
      <c r="AJ263" s="221"/>
      <c r="AK263" s="221"/>
      <c r="AL263" s="221"/>
      <c r="AM263" s="221"/>
      <c r="AN263" s="221"/>
      <c r="AO263" s="221"/>
      <c r="AP263" s="221"/>
      <c r="AQ263" s="221"/>
      <c r="AR263" s="221"/>
      <c r="AS263" s="221"/>
      <c r="AT263" s="221"/>
      <c r="AU263" s="221"/>
      <c r="AV263" s="221"/>
      <c r="AW263" s="221"/>
      <c r="AX263" s="221"/>
      <c r="AY263" s="221"/>
      <c r="AZ263" s="221"/>
      <c r="BA263" s="221"/>
      <c r="BB263" s="221"/>
      <c r="BC263" s="221"/>
      <c r="BD263" s="221"/>
      <c r="BE263" s="221"/>
      <c r="BF263" s="221"/>
      <c r="BG263" s="221"/>
      <c r="BH263" s="221"/>
    </row>
    <row r="264" spans="1:60" outlineLevel="1" x14ac:dyDescent="0.2">
      <c r="A264" s="250"/>
      <c r="B264" s="233"/>
      <c r="C264" s="270" t="s">
        <v>323</v>
      </c>
      <c r="D264" s="238"/>
      <c r="E264" s="243">
        <v>1</v>
      </c>
      <c r="F264" s="246"/>
      <c r="G264" s="253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  <c r="Z264" s="221"/>
      <c r="AA264" s="221"/>
      <c r="AB264" s="221"/>
      <c r="AC264" s="221"/>
      <c r="AD264" s="221"/>
      <c r="AE264" s="221"/>
      <c r="AF264" s="221"/>
      <c r="AG264" s="221"/>
      <c r="AH264" s="221"/>
      <c r="AI264" s="221"/>
      <c r="AJ264" s="221"/>
      <c r="AK264" s="221"/>
      <c r="AL264" s="221"/>
      <c r="AM264" s="221"/>
      <c r="AN264" s="221"/>
      <c r="AO264" s="221"/>
      <c r="AP264" s="221"/>
      <c r="AQ264" s="221"/>
      <c r="AR264" s="221"/>
      <c r="AS264" s="221"/>
      <c r="AT264" s="221"/>
      <c r="AU264" s="221"/>
      <c r="AV264" s="221"/>
      <c r="AW264" s="221"/>
      <c r="AX264" s="221"/>
      <c r="AY264" s="221"/>
      <c r="AZ264" s="221"/>
      <c r="BA264" s="221"/>
      <c r="BB264" s="221"/>
      <c r="BC264" s="221"/>
      <c r="BD264" s="221"/>
      <c r="BE264" s="221"/>
      <c r="BF264" s="221"/>
      <c r="BG264" s="221"/>
      <c r="BH264" s="221"/>
    </row>
    <row r="265" spans="1:60" ht="22.5" outlineLevel="1" x14ac:dyDescent="0.2">
      <c r="A265" s="250">
        <v>35</v>
      </c>
      <c r="B265" s="233" t="s">
        <v>324</v>
      </c>
      <c r="C265" s="268" t="s">
        <v>325</v>
      </c>
      <c r="D265" s="236" t="s">
        <v>265</v>
      </c>
      <c r="E265" s="241">
        <v>5</v>
      </c>
      <c r="F265" s="246"/>
      <c r="G265" s="253">
        <f>E265*F265</f>
        <v>0</v>
      </c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  <c r="Z265" s="221"/>
      <c r="AA265" s="221"/>
      <c r="AB265" s="221"/>
      <c r="AC265" s="221"/>
      <c r="AD265" s="221"/>
      <c r="AE265" s="221"/>
      <c r="AF265" s="221"/>
      <c r="AG265" s="221"/>
      <c r="AH265" s="221"/>
      <c r="AI265" s="221"/>
      <c r="AJ265" s="221"/>
      <c r="AK265" s="221"/>
      <c r="AL265" s="221"/>
      <c r="AM265" s="221"/>
      <c r="AN265" s="221"/>
      <c r="AO265" s="221"/>
      <c r="AP265" s="221"/>
      <c r="AQ265" s="221"/>
      <c r="AR265" s="221"/>
      <c r="AS265" s="221"/>
      <c r="AT265" s="221"/>
      <c r="AU265" s="221"/>
      <c r="AV265" s="221"/>
      <c r="AW265" s="221"/>
      <c r="AX265" s="221"/>
      <c r="AY265" s="221"/>
      <c r="AZ265" s="221"/>
      <c r="BA265" s="221"/>
      <c r="BB265" s="221"/>
      <c r="BC265" s="221"/>
      <c r="BD265" s="221"/>
      <c r="BE265" s="221"/>
      <c r="BF265" s="221"/>
      <c r="BG265" s="221"/>
      <c r="BH265" s="221"/>
    </row>
    <row r="266" spans="1:60" outlineLevel="1" x14ac:dyDescent="0.2">
      <c r="A266" s="250"/>
      <c r="B266" s="233"/>
      <c r="C266" s="270" t="s">
        <v>317</v>
      </c>
      <c r="D266" s="238"/>
      <c r="E266" s="243">
        <v>1</v>
      </c>
      <c r="F266" s="246"/>
      <c r="G266" s="253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21"/>
      <c r="Z266" s="221"/>
      <c r="AA266" s="221"/>
      <c r="AB266" s="221"/>
      <c r="AC266" s="221"/>
      <c r="AD266" s="221"/>
      <c r="AE266" s="221"/>
      <c r="AF266" s="221"/>
      <c r="AG266" s="221"/>
      <c r="AH266" s="221"/>
      <c r="AI266" s="221"/>
      <c r="AJ266" s="221"/>
      <c r="AK266" s="221"/>
      <c r="AL266" s="221"/>
      <c r="AM266" s="221"/>
      <c r="AN266" s="221"/>
      <c r="AO266" s="221"/>
      <c r="AP266" s="221"/>
      <c r="AQ266" s="221"/>
      <c r="AR266" s="221"/>
      <c r="AS266" s="221"/>
      <c r="AT266" s="221"/>
      <c r="AU266" s="221"/>
      <c r="AV266" s="221"/>
      <c r="AW266" s="221"/>
      <c r="AX266" s="221"/>
      <c r="AY266" s="221"/>
      <c r="AZ266" s="221"/>
      <c r="BA266" s="221"/>
      <c r="BB266" s="221"/>
      <c r="BC266" s="221"/>
      <c r="BD266" s="221"/>
      <c r="BE266" s="221"/>
      <c r="BF266" s="221"/>
      <c r="BG266" s="221"/>
      <c r="BH266" s="221"/>
    </row>
    <row r="267" spans="1:60" outlineLevel="1" x14ac:dyDescent="0.2">
      <c r="A267" s="250"/>
      <c r="B267" s="233"/>
      <c r="C267" s="270" t="s">
        <v>285</v>
      </c>
      <c r="D267" s="238"/>
      <c r="E267" s="243">
        <v>2</v>
      </c>
      <c r="F267" s="246"/>
      <c r="G267" s="253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21"/>
      <c r="Z267" s="221"/>
      <c r="AA267" s="221"/>
      <c r="AB267" s="221"/>
      <c r="AC267" s="221"/>
      <c r="AD267" s="221"/>
      <c r="AE267" s="221"/>
      <c r="AF267" s="221"/>
      <c r="AG267" s="221"/>
      <c r="AH267" s="221"/>
      <c r="AI267" s="221"/>
      <c r="AJ267" s="221"/>
      <c r="AK267" s="221"/>
      <c r="AL267" s="221"/>
      <c r="AM267" s="221"/>
      <c r="AN267" s="221"/>
      <c r="AO267" s="221"/>
      <c r="AP267" s="221"/>
      <c r="AQ267" s="221"/>
      <c r="AR267" s="221"/>
      <c r="AS267" s="221"/>
      <c r="AT267" s="221"/>
      <c r="AU267" s="221"/>
      <c r="AV267" s="221"/>
      <c r="AW267" s="221"/>
      <c r="AX267" s="221"/>
      <c r="AY267" s="221"/>
      <c r="AZ267" s="221"/>
      <c r="BA267" s="221"/>
      <c r="BB267" s="221"/>
      <c r="BC267" s="221"/>
      <c r="BD267" s="221"/>
      <c r="BE267" s="221"/>
      <c r="BF267" s="221"/>
      <c r="BG267" s="221"/>
      <c r="BH267" s="221"/>
    </row>
    <row r="268" spans="1:60" outlineLevel="1" x14ac:dyDescent="0.2">
      <c r="A268" s="250"/>
      <c r="B268" s="233"/>
      <c r="C268" s="270" t="s">
        <v>286</v>
      </c>
      <c r="D268" s="238"/>
      <c r="E268" s="243">
        <v>2</v>
      </c>
      <c r="F268" s="246"/>
      <c r="G268" s="253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  <c r="AA268" s="221"/>
      <c r="AB268" s="221"/>
      <c r="AC268" s="221"/>
      <c r="AD268" s="221"/>
      <c r="AE268" s="221"/>
      <c r="AF268" s="221"/>
      <c r="AG268" s="221"/>
      <c r="AH268" s="221"/>
      <c r="AI268" s="221"/>
      <c r="AJ268" s="221"/>
      <c r="AK268" s="221"/>
      <c r="AL268" s="221"/>
      <c r="AM268" s="221"/>
      <c r="AN268" s="221"/>
      <c r="AO268" s="221"/>
      <c r="AP268" s="221"/>
      <c r="AQ268" s="221"/>
      <c r="AR268" s="221"/>
      <c r="AS268" s="221"/>
      <c r="AT268" s="221"/>
      <c r="AU268" s="221"/>
      <c r="AV268" s="221"/>
      <c r="AW268" s="221"/>
      <c r="AX268" s="221"/>
      <c r="AY268" s="221"/>
      <c r="AZ268" s="221"/>
      <c r="BA268" s="221"/>
      <c r="BB268" s="221"/>
      <c r="BC268" s="221"/>
      <c r="BD268" s="221"/>
      <c r="BE268" s="221"/>
      <c r="BF268" s="221"/>
      <c r="BG268" s="221"/>
      <c r="BH268" s="221"/>
    </row>
    <row r="269" spans="1:60" ht="22.5" outlineLevel="1" x14ac:dyDescent="0.2">
      <c r="A269" s="250">
        <v>36</v>
      </c>
      <c r="B269" s="233" t="s">
        <v>326</v>
      </c>
      <c r="C269" s="268" t="s">
        <v>327</v>
      </c>
      <c r="D269" s="236" t="s">
        <v>265</v>
      </c>
      <c r="E269" s="241">
        <v>268</v>
      </c>
      <c r="F269" s="246"/>
      <c r="G269" s="253">
        <f>E269*F269</f>
        <v>0</v>
      </c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21"/>
      <c r="Z269" s="221"/>
      <c r="AA269" s="221"/>
      <c r="AB269" s="221"/>
      <c r="AC269" s="221"/>
      <c r="AD269" s="221"/>
      <c r="AE269" s="221"/>
      <c r="AF269" s="221"/>
      <c r="AG269" s="221"/>
      <c r="AH269" s="221"/>
      <c r="AI269" s="221"/>
      <c r="AJ269" s="221"/>
      <c r="AK269" s="221"/>
      <c r="AL269" s="221"/>
      <c r="AM269" s="221"/>
      <c r="AN269" s="221"/>
      <c r="AO269" s="221"/>
      <c r="AP269" s="221"/>
      <c r="AQ269" s="221"/>
      <c r="AR269" s="221"/>
      <c r="AS269" s="221"/>
      <c r="AT269" s="221"/>
      <c r="AU269" s="221"/>
      <c r="AV269" s="221"/>
      <c r="AW269" s="221"/>
      <c r="AX269" s="221"/>
      <c r="AY269" s="221"/>
      <c r="AZ269" s="221"/>
      <c r="BA269" s="221"/>
      <c r="BB269" s="221"/>
      <c r="BC269" s="221"/>
      <c r="BD269" s="221"/>
      <c r="BE269" s="221"/>
      <c r="BF269" s="221"/>
      <c r="BG269" s="221"/>
      <c r="BH269" s="221"/>
    </row>
    <row r="270" spans="1:60" outlineLevel="1" x14ac:dyDescent="0.2">
      <c r="A270" s="250"/>
      <c r="B270" s="233"/>
      <c r="C270" s="270" t="s">
        <v>328</v>
      </c>
      <c r="D270" s="238"/>
      <c r="E270" s="243">
        <v>78</v>
      </c>
      <c r="F270" s="246"/>
      <c r="G270" s="253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21"/>
      <c r="Z270" s="221"/>
      <c r="AA270" s="221"/>
      <c r="AB270" s="221"/>
      <c r="AC270" s="221"/>
      <c r="AD270" s="221"/>
      <c r="AE270" s="221"/>
      <c r="AF270" s="221"/>
      <c r="AG270" s="221"/>
      <c r="AH270" s="221"/>
      <c r="AI270" s="221"/>
      <c r="AJ270" s="221"/>
      <c r="AK270" s="221"/>
      <c r="AL270" s="221"/>
      <c r="AM270" s="221"/>
      <c r="AN270" s="221"/>
      <c r="AO270" s="221"/>
      <c r="AP270" s="221"/>
      <c r="AQ270" s="221"/>
      <c r="AR270" s="221"/>
      <c r="AS270" s="221"/>
      <c r="AT270" s="221"/>
      <c r="AU270" s="221"/>
      <c r="AV270" s="221"/>
      <c r="AW270" s="221"/>
      <c r="AX270" s="221"/>
      <c r="AY270" s="221"/>
      <c r="AZ270" s="221"/>
      <c r="BA270" s="221"/>
      <c r="BB270" s="221"/>
      <c r="BC270" s="221"/>
      <c r="BD270" s="221"/>
      <c r="BE270" s="221"/>
      <c r="BF270" s="221"/>
      <c r="BG270" s="221"/>
      <c r="BH270" s="221"/>
    </row>
    <row r="271" spans="1:60" outlineLevel="1" x14ac:dyDescent="0.2">
      <c r="A271" s="250"/>
      <c r="B271" s="233"/>
      <c r="C271" s="270" t="s">
        <v>329</v>
      </c>
      <c r="D271" s="238"/>
      <c r="E271" s="243">
        <v>97</v>
      </c>
      <c r="F271" s="246"/>
      <c r="G271" s="253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21"/>
      <c r="Z271" s="221"/>
      <c r="AA271" s="221"/>
      <c r="AB271" s="221"/>
      <c r="AC271" s="221"/>
      <c r="AD271" s="221"/>
      <c r="AE271" s="221"/>
      <c r="AF271" s="221"/>
      <c r="AG271" s="221"/>
      <c r="AH271" s="221"/>
      <c r="AI271" s="221"/>
      <c r="AJ271" s="221"/>
      <c r="AK271" s="221"/>
      <c r="AL271" s="221"/>
      <c r="AM271" s="221"/>
      <c r="AN271" s="221"/>
      <c r="AO271" s="221"/>
      <c r="AP271" s="221"/>
      <c r="AQ271" s="221"/>
      <c r="AR271" s="221"/>
      <c r="AS271" s="221"/>
      <c r="AT271" s="221"/>
      <c r="AU271" s="221"/>
      <c r="AV271" s="221"/>
      <c r="AW271" s="221"/>
      <c r="AX271" s="221"/>
      <c r="AY271" s="221"/>
      <c r="AZ271" s="221"/>
      <c r="BA271" s="221"/>
      <c r="BB271" s="221"/>
      <c r="BC271" s="221"/>
      <c r="BD271" s="221"/>
      <c r="BE271" s="221"/>
      <c r="BF271" s="221"/>
      <c r="BG271" s="221"/>
      <c r="BH271" s="221"/>
    </row>
    <row r="272" spans="1:60" outlineLevel="1" x14ac:dyDescent="0.2">
      <c r="A272" s="250"/>
      <c r="B272" s="233"/>
      <c r="C272" s="270" t="s">
        <v>330</v>
      </c>
      <c r="D272" s="238"/>
      <c r="E272" s="243">
        <v>93</v>
      </c>
      <c r="F272" s="246"/>
      <c r="G272" s="253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1"/>
      <c r="AZ272" s="221"/>
      <c r="BA272" s="221"/>
      <c r="BB272" s="221"/>
      <c r="BC272" s="221"/>
      <c r="BD272" s="221"/>
      <c r="BE272" s="221"/>
      <c r="BF272" s="221"/>
      <c r="BG272" s="221"/>
      <c r="BH272" s="221"/>
    </row>
    <row r="273" spans="1:60" ht="22.5" outlineLevel="1" x14ac:dyDescent="0.2">
      <c r="A273" s="250">
        <v>37</v>
      </c>
      <c r="B273" s="233" t="s">
        <v>331</v>
      </c>
      <c r="C273" s="268" t="s">
        <v>332</v>
      </c>
      <c r="D273" s="236" t="s">
        <v>265</v>
      </c>
      <c r="E273" s="241">
        <v>148</v>
      </c>
      <c r="F273" s="246"/>
      <c r="G273" s="253">
        <f>E273*F273</f>
        <v>0</v>
      </c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221"/>
      <c r="BF273" s="221"/>
      <c r="BG273" s="221"/>
      <c r="BH273" s="221"/>
    </row>
    <row r="274" spans="1:60" outlineLevel="1" x14ac:dyDescent="0.2">
      <c r="A274" s="250"/>
      <c r="B274" s="233"/>
      <c r="C274" s="270" t="s">
        <v>333</v>
      </c>
      <c r="D274" s="238"/>
      <c r="E274" s="243">
        <v>38</v>
      </c>
      <c r="F274" s="246"/>
      <c r="G274" s="253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221"/>
      <c r="BF274" s="221"/>
      <c r="BG274" s="221"/>
      <c r="BH274" s="221"/>
    </row>
    <row r="275" spans="1:60" outlineLevel="1" x14ac:dyDescent="0.2">
      <c r="A275" s="250"/>
      <c r="B275" s="233"/>
      <c r="C275" s="270" t="s">
        <v>334</v>
      </c>
      <c r="D275" s="238"/>
      <c r="E275" s="243">
        <v>53</v>
      </c>
      <c r="F275" s="246"/>
      <c r="G275" s="253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1"/>
      <c r="AY275" s="221"/>
      <c r="AZ275" s="221"/>
      <c r="BA275" s="221"/>
      <c r="BB275" s="221"/>
      <c r="BC275" s="221"/>
      <c r="BD275" s="221"/>
      <c r="BE275" s="221"/>
      <c r="BF275" s="221"/>
      <c r="BG275" s="221"/>
      <c r="BH275" s="221"/>
    </row>
    <row r="276" spans="1:60" outlineLevel="1" x14ac:dyDescent="0.2">
      <c r="A276" s="250"/>
      <c r="B276" s="233"/>
      <c r="C276" s="270" t="s">
        <v>335</v>
      </c>
      <c r="D276" s="238"/>
      <c r="E276" s="243">
        <v>57</v>
      </c>
      <c r="F276" s="246"/>
      <c r="G276" s="253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221"/>
      <c r="BF276" s="221"/>
      <c r="BG276" s="221"/>
      <c r="BH276" s="221"/>
    </row>
    <row r="277" spans="1:60" outlineLevel="1" x14ac:dyDescent="0.2">
      <c r="A277" s="250">
        <v>38</v>
      </c>
      <c r="B277" s="233" t="s">
        <v>182</v>
      </c>
      <c r="C277" s="268" t="s">
        <v>183</v>
      </c>
      <c r="D277" s="236" t="s">
        <v>109</v>
      </c>
      <c r="E277" s="241">
        <v>142.08000000000001</v>
      </c>
      <c r="F277" s="246"/>
      <c r="G277" s="253">
        <f>E277*F277</f>
        <v>0</v>
      </c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21"/>
      <c r="Z277" s="221"/>
      <c r="AA277" s="221"/>
      <c r="AB277" s="221"/>
      <c r="AC277" s="221"/>
      <c r="AD277" s="221"/>
      <c r="AE277" s="221"/>
      <c r="AF277" s="221"/>
      <c r="AG277" s="221"/>
      <c r="AH277" s="221"/>
      <c r="AI277" s="221"/>
      <c r="AJ277" s="221"/>
      <c r="AK277" s="221"/>
      <c r="AL277" s="221"/>
      <c r="AM277" s="221"/>
      <c r="AN277" s="221"/>
      <c r="AO277" s="221"/>
      <c r="AP277" s="221"/>
      <c r="AQ277" s="221"/>
      <c r="AR277" s="221"/>
      <c r="AS277" s="221"/>
      <c r="AT277" s="221"/>
      <c r="AU277" s="221"/>
      <c r="AV277" s="221"/>
      <c r="AW277" s="221"/>
      <c r="AX277" s="221"/>
      <c r="AY277" s="221"/>
      <c r="AZ277" s="221"/>
      <c r="BA277" s="221"/>
      <c r="BB277" s="221"/>
      <c r="BC277" s="221"/>
      <c r="BD277" s="221"/>
      <c r="BE277" s="221"/>
      <c r="BF277" s="221"/>
      <c r="BG277" s="221"/>
      <c r="BH277" s="221"/>
    </row>
    <row r="278" spans="1:60" outlineLevel="1" x14ac:dyDescent="0.2">
      <c r="A278" s="250"/>
      <c r="B278" s="233"/>
      <c r="C278" s="269" t="s">
        <v>336</v>
      </c>
      <c r="D278" s="237"/>
      <c r="E278" s="242"/>
      <c r="F278" s="247"/>
      <c r="G278" s="254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21"/>
      <c r="Z278" s="221"/>
      <c r="AA278" s="221"/>
      <c r="AB278" s="221"/>
      <c r="AC278" s="221"/>
      <c r="AD278" s="221"/>
      <c r="AE278" s="221"/>
      <c r="AF278" s="221"/>
      <c r="AG278" s="221"/>
      <c r="AH278" s="221"/>
      <c r="AI278" s="221"/>
      <c r="AJ278" s="221"/>
      <c r="AK278" s="221"/>
      <c r="AL278" s="221"/>
      <c r="AM278" s="221"/>
      <c r="AN278" s="221"/>
      <c r="AO278" s="221"/>
      <c r="AP278" s="221"/>
      <c r="AQ278" s="221"/>
      <c r="AR278" s="221"/>
      <c r="AS278" s="221"/>
      <c r="AT278" s="221"/>
      <c r="AU278" s="221"/>
      <c r="AV278" s="221"/>
      <c r="AW278" s="221"/>
      <c r="AX278" s="221"/>
      <c r="AY278" s="221"/>
      <c r="AZ278" s="221"/>
      <c r="BA278" s="229" t="str">
        <f>C278</f>
        <v>položka k opravám stáv.dřev.parapetních desek</v>
      </c>
      <c r="BB278" s="221"/>
      <c r="BC278" s="221"/>
      <c r="BD278" s="221"/>
      <c r="BE278" s="221"/>
      <c r="BF278" s="221"/>
      <c r="BG278" s="221"/>
      <c r="BH278" s="221"/>
    </row>
    <row r="279" spans="1:60" outlineLevel="1" x14ac:dyDescent="0.2">
      <c r="A279" s="250"/>
      <c r="B279" s="233"/>
      <c r="C279" s="270" t="s">
        <v>279</v>
      </c>
      <c r="D279" s="238"/>
      <c r="E279" s="243">
        <v>37.68</v>
      </c>
      <c r="F279" s="246"/>
      <c r="G279" s="253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21"/>
      <c r="Z279" s="221"/>
      <c r="AA279" s="221"/>
      <c r="AB279" s="221"/>
      <c r="AC279" s="221"/>
      <c r="AD279" s="221"/>
      <c r="AE279" s="221"/>
      <c r="AF279" s="221"/>
      <c r="AG279" s="221"/>
      <c r="AH279" s="221"/>
      <c r="AI279" s="221"/>
      <c r="AJ279" s="221"/>
      <c r="AK279" s="221"/>
      <c r="AL279" s="221"/>
      <c r="AM279" s="221"/>
      <c r="AN279" s="221"/>
      <c r="AO279" s="221"/>
      <c r="AP279" s="221"/>
      <c r="AQ279" s="221"/>
      <c r="AR279" s="221"/>
      <c r="AS279" s="221"/>
      <c r="AT279" s="221"/>
      <c r="AU279" s="221"/>
      <c r="AV279" s="221"/>
      <c r="AW279" s="221"/>
      <c r="AX279" s="221"/>
      <c r="AY279" s="221"/>
      <c r="AZ279" s="221"/>
      <c r="BA279" s="221"/>
      <c r="BB279" s="221"/>
      <c r="BC279" s="221"/>
      <c r="BD279" s="221"/>
      <c r="BE279" s="221"/>
      <c r="BF279" s="221"/>
      <c r="BG279" s="221"/>
      <c r="BH279" s="221"/>
    </row>
    <row r="280" spans="1:60" outlineLevel="1" x14ac:dyDescent="0.2">
      <c r="A280" s="250"/>
      <c r="B280" s="233"/>
      <c r="C280" s="270" t="s">
        <v>280</v>
      </c>
      <c r="D280" s="238"/>
      <c r="E280" s="243">
        <v>52.2</v>
      </c>
      <c r="F280" s="246"/>
      <c r="G280" s="253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21"/>
      <c r="Z280" s="221"/>
      <c r="AA280" s="221"/>
      <c r="AB280" s="221"/>
      <c r="AC280" s="221"/>
      <c r="AD280" s="221"/>
      <c r="AE280" s="221"/>
      <c r="AF280" s="221"/>
      <c r="AG280" s="221"/>
      <c r="AH280" s="221"/>
      <c r="AI280" s="221"/>
      <c r="AJ280" s="221"/>
      <c r="AK280" s="221"/>
      <c r="AL280" s="221"/>
      <c r="AM280" s="221"/>
      <c r="AN280" s="221"/>
      <c r="AO280" s="221"/>
      <c r="AP280" s="221"/>
      <c r="AQ280" s="221"/>
      <c r="AR280" s="221"/>
      <c r="AS280" s="221"/>
      <c r="AT280" s="221"/>
      <c r="AU280" s="221"/>
      <c r="AV280" s="221"/>
      <c r="AW280" s="221"/>
      <c r="AX280" s="221"/>
      <c r="AY280" s="221"/>
      <c r="AZ280" s="221"/>
      <c r="BA280" s="221"/>
      <c r="BB280" s="221"/>
      <c r="BC280" s="221"/>
      <c r="BD280" s="221"/>
      <c r="BE280" s="221"/>
      <c r="BF280" s="221"/>
      <c r="BG280" s="221"/>
      <c r="BH280" s="221"/>
    </row>
    <row r="281" spans="1:60" outlineLevel="1" x14ac:dyDescent="0.2">
      <c r="A281" s="250"/>
      <c r="B281" s="233"/>
      <c r="C281" s="270" t="s">
        <v>281</v>
      </c>
      <c r="D281" s="238"/>
      <c r="E281" s="243">
        <v>52.2</v>
      </c>
      <c r="F281" s="246"/>
      <c r="G281" s="253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21"/>
      <c r="Z281" s="221"/>
      <c r="AA281" s="221"/>
      <c r="AB281" s="221"/>
      <c r="AC281" s="221"/>
      <c r="AD281" s="221"/>
      <c r="AE281" s="221"/>
      <c r="AF281" s="221"/>
      <c r="AG281" s="221"/>
      <c r="AH281" s="221"/>
      <c r="AI281" s="221"/>
      <c r="AJ281" s="221"/>
      <c r="AK281" s="221"/>
      <c r="AL281" s="221"/>
      <c r="AM281" s="221"/>
      <c r="AN281" s="221"/>
      <c r="AO281" s="221"/>
      <c r="AP281" s="221"/>
      <c r="AQ281" s="221"/>
      <c r="AR281" s="221"/>
      <c r="AS281" s="221"/>
      <c r="AT281" s="221"/>
      <c r="AU281" s="221"/>
      <c r="AV281" s="221"/>
      <c r="AW281" s="221"/>
      <c r="AX281" s="221"/>
      <c r="AY281" s="221"/>
      <c r="AZ281" s="221"/>
      <c r="BA281" s="221"/>
      <c r="BB281" s="221"/>
      <c r="BC281" s="221"/>
      <c r="BD281" s="221"/>
      <c r="BE281" s="221"/>
      <c r="BF281" s="221"/>
      <c r="BG281" s="221"/>
      <c r="BH281" s="221"/>
    </row>
    <row r="282" spans="1:60" outlineLevel="1" x14ac:dyDescent="0.2">
      <c r="A282" s="250">
        <v>39</v>
      </c>
      <c r="B282" s="233" t="s">
        <v>337</v>
      </c>
      <c r="C282" s="268" t="s">
        <v>338</v>
      </c>
      <c r="D282" s="236" t="s">
        <v>262</v>
      </c>
      <c r="E282" s="241">
        <v>40295.7094</v>
      </c>
      <c r="F282" s="246"/>
      <c r="G282" s="253">
        <f>E282*F282</f>
        <v>0</v>
      </c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21"/>
      <c r="Z282" s="221"/>
      <c r="AA282" s="221"/>
      <c r="AB282" s="221"/>
      <c r="AC282" s="221"/>
      <c r="AD282" s="221"/>
      <c r="AE282" s="221"/>
      <c r="AF282" s="221"/>
      <c r="AG282" s="221"/>
      <c r="AH282" s="221"/>
      <c r="AI282" s="221"/>
      <c r="AJ282" s="221"/>
      <c r="AK282" s="221"/>
      <c r="AL282" s="221"/>
      <c r="AM282" s="221"/>
      <c r="AN282" s="221"/>
      <c r="AO282" s="221"/>
      <c r="AP282" s="221"/>
      <c r="AQ282" s="221"/>
      <c r="AR282" s="221"/>
      <c r="AS282" s="221"/>
      <c r="AT282" s="221"/>
      <c r="AU282" s="221"/>
      <c r="AV282" s="221"/>
      <c r="AW282" s="221"/>
      <c r="AX282" s="221"/>
      <c r="AY282" s="221"/>
      <c r="AZ282" s="221"/>
      <c r="BA282" s="221"/>
      <c r="BB282" s="221"/>
      <c r="BC282" s="221"/>
      <c r="BD282" s="221"/>
      <c r="BE282" s="221"/>
      <c r="BF282" s="221"/>
      <c r="BG282" s="221"/>
      <c r="BH282" s="221"/>
    </row>
    <row r="283" spans="1:60" x14ac:dyDescent="0.2">
      <c r="A283" s="252" t="s">
        <v>92</v>
      </c>
      <c r="B283" s="235" t="s">
        <v>86</v>
      </c>
      <c r="C283" s="272" t="s">
        <v>87</v>
      </c>
      <c r="D283" s="240"/>
      <c r="E283" s="245"/>
      <c r="F283" s="249">
        <f>SUM(G284:G302)</f>
        <v>0</v>
      </c>
      <c r="G283" s="256"/>
    </row>
    <row r="284" spans="1:60" outlineLevel="1" x14ac:dyDescent="0.2">
      <c r="A284" s="250">
        <v>40</v>
      </c>
      <c r="B284" s="233" t="s">
        <v>339</v>
      </c>
      <c r="C284" s="268" t="s">
        <v>340</v>
      </c>
      <c r="D284" s="236" t="s">
        <v>95</v>
      </c>
      <c r="E284" s="241">
        <v>443.95</v>
      </c>
      <c r="F284" s="246"/>
      <c r="G284" s="253">
        <f>E284*F284</f>
        <v>0</v>
      </c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21"/>
      <c r="Z284" s="221"/>
      <c r="AA284" s="221"/>
      <c r="AB284" s="221"/>
      <c r="AC284" s="221"/>
      <c r="AD284" s="221"/>
      <c r="AE284" s="221"/>
      <c r="AF284" s="221"/>
      <c r="AG284" s="221"/>
      <c r="AH284" s="221"/>
      <c r="AI284" s="221"/>
      <c r="AJ284" s="221"/>
      <c r="AK284" s="221"/>
      <c r="AL284" s="221"/>
      <c r="AM284" s="221"/>
      <c r="AN284" s="221"/>
      <c r="AO284" s="221"/>
      <c r="AP284" s="221"/>
      <c r="AQ284" s="221"/>
      <c r="AR284" s="221"/>
      <c r="AS284" s="221"/>
      <c r="AT284" s="221"/>
      <c r="AU284" s="221"/>
      <c r="AV284" s="221"/>
      <c r="AW284" s="221"/>
      <c r="AX284" s="221"/>
      <c r="AY284" s="221"/>
      <c r="AZ284" s="221"/>
      <c r="BA284" s="221"/>
      <c r="BB284" s="221"/>
      <c r="BC284" s="221"/>
      <c r="BD284" s="221"/>
      <c r="BE284" s="221"/>
      <c r="BF284" s="221"/>
      <c r="BG284" s="221"/>
      <c r="BH284" s="221"/>
    </row>
    <row r="285" spans="1:60" outlineLevel="1" x14ac:dyDescent="0.2">
      <c r="A285" s="250"/>
      <c r="B285" s="233"/>
      <c r="C285" s="270" t="s">
        <v>125</v>
      </c>
      <c r="D285" s="238"/>
      <c r="E285" s="243">
        <v>5.3</v>
      </c>
      <c r="F285" s="246"/>
      <c r="G285" s="253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21"/>
      <c r="Z285" s="221"/>
      <c r="AA285" s="221"/>
      <c r="AB285" s="221"/>
      <c r="AC285" s="221"/>
      <c r="AD285" s="221"/>
      <c r="AE285" s="221"/>
      <c r="AF285" s="221"/>
      <c r="AG285" s="221"/>
      <c r="AH285" s="221"/>
      <c r="AI285" s="221"/>
      <c r="AJ285" s="221"/>
      <c r="AK285" s="221"/>
      <c r="AL285" s="221"/>
      <c r="AM285" s="221"/>
      <c r="AN285" s="221"/>
      <c r="AO285" s="221"/>
      <c r="AP285" s="221"/>
      <c r="AQ285" s="221"/>
      <c r="AR285" s="221"/>
      <c r="AS285" s="221"/>
      <c r="AT285" s="221"/>
      <c r="AU285" s="221"/>
      <c r="AV285" s="221"/>
      <c r="AW285" s="221"/>
      <c r="AX285" s="221"/>
      <c r="AY285" s="221"/>
      <c r="AZ285" s="221"/>
      <c r="BA285" s="221"/>
      <c r="BB285" s="221"/>
      <c r="BC285" s="221"/>
      <c r="BD285" s="221"/>
      <c r="BE285" s="221"/>
      <c r="BF285" s="221"/>
      <c r="BG285" s="221"/>
      <c r="BH285" s="221"/>
    </row>
    <row r="286" spans="1:60" outlineLevel="1" x14ac:dyDescent="0.2">
      <c r="A286" s="250"/>
      <c r="B286" s="233"/>
      <c r="C286" s="270" t="s">
        <v>341</v>
      </c>
      <c r="D286" s="238"/>
      <c r="E286" s="243">
        <v>73.900000000000006</v>
      </c>
      <c r="F286" s="246"/>
      <c r="G286" s="253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21"/>
      <c r="Z286" s="221"/>
      <c r="AA286" s="221"/>
      <c r="AB286" s="221"/>
      <c r="AC286" s="221"/>
      <c r="AD286" s="221"/>
      <c r="AE286" s="221"/>
      <c r="AF286" s="221"/>
      <c r="AG286" s="221"/>
      <c r="AH286" s="221"/>
      <c r="AI286" s="221"/>
      <c r="AJ286" s="221"/>
      <c r="AK286" s="221"/>
      <c r="AL286" s="221"/>
      <c r="AM286" s="221"/>
      <c r="AN286" s="221"/>
      <c r="AO286" s="221"/>
      <c r="AP286" s="221"/>
      <c r="AQ286" s="221"/>
      <c r="AR286" s="221"/>
      <c r="AS286" s="221"/>
      <c r="AT286" s="221"/>
      <c r="AU286" s="221"/>
      <c r="AV286" s="221"/>
      <c r="AW286" s="221"/>
      <c r="AX286" s="221"/>
      <c r="AY286" s="221"/>
      <c r="AZ286" s="221"/>
      <c r="BA286" s="221"/>
      <c r="BB286" s="221"/>
      <c r="BC286" s="221"/>
      <c r="BD286" s="221"/>
      <c r="BE286" s="221"/>
      <c r="BF286" s="221"/>
      <c r="BG286" s="221"/>
      <c r="BH286" s="221"/>
    </row>
    <row r="287" spans="1:60" outlineLevel="1" x14ac:dyDescent="0.2">
      <c r="A287" s="250"/>
      <c r="B287" s="233"/>
      <c r="C287" s="270" t="s">
        <v>342</v>
      </c>
      <c r="D287" s="238"/>
      <c r="E287" s="243">
        <v>30.6</v>
      </c>
      <c r="F287" s="246"/>
      <c r="G287" s="253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1"/>
      <c r="X287" s="221"/>
      <c r="Y287" s="221"/>
      <c r="Z287" s="221"/>
      <c r="AA287" s="221"/>
      <c r="AB287" s="221"/>
      <c r="AC287" s="221"/>
      <c r="AD287" s="221"/>
      <c r="AE287" s="221"/>
      <c r="AF287" s="221"/>
      <c r="AG287" s="221"/>
      <c r="AH287" s="221"/>
      <c r="AI287" s="221"/>
      <c r="AJ287" s="221"/>
      <c r="AK287" s="221"/>
      <c r="AL287" s="221"/>
      <c r="AM287" s="221"/>
      <c r="AN287" s="221"/>
      <c r="AO287" s="221"/>
      <c r="AP287" s="221"/>
      <c r="AQ287" s="221"/>
      <c r="AR287" s="221"/>
      <c r="AS287" s="221"/>
      <c r="AT287" s="221"/>
      <c r="AU287" s="221"/>
      <c r="AV287" s="221"/>
      <c r="AW287" s="221"/>
      <c r="AX287" s="221"/>
      <c r="AY287" s="221"/>
      <c r="AZ287" s="221"/>
      <c r="BA287" s="221"/>
      <c r="BB287" s="221"/>
      <c r="BC287" s="221"/>
      <c r="BD287" s="221"/>
      <c r="BE287" s="221"/>
      <c r="BF287" s="221"/>
      <c r="BG287" s="221"/>
      <c r="BH287" s="221"/>
    </row>
    <row r="288" spans="1:60" outlineLevel="1" x14ac:dyDescent="0.2">
      <c r="A288" s="250"/>
      <c r="B288" s="233"/>
      <c r="C288" s="270" t="s">
        <v>127</v>
      </c>
      <c r="D288" s="238"/>
      <c r="E288" s="243">
        <v>34.200000000000003</v>
      </c>
      <c r="F288" s="246"/>
      <c r="G288" s="253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21"/>
      <c r="Z288" s="221"/>
      <c r="AA288" s="221"/>
      <c r="AB288" s="221"/>
      <c r="AC288" s="221"/>
      <c r="AD288" s="221"/>
      <c r="AE288" s="221"/>
      <c r="AF288" s="221"/>
      <c r="AG288" s="221"/>
      <c r="AH288" s="221"/>
      <c r="AI288" s="221"/>
      <c r="AJ288" s="221"/>
      <c r="AK288" s="221"/>
      <c r="AL288" s="221"/>
      <c r="AM288" s="221"/>
      <c r="AN288" s="221"/>
      <c r="AO288" s="221"/>
      <c r="AP288" s="221"/>
      <c r="AQ288" s="221"/>
      <c r="AR288" s="221"/>
      <c r="AS288" s="221"/>
      <c r="AT288" s="221"/>
      <c r="AU288" s="221"/>
      <c r="AV288" s="221"/>
      <c r="AW288" s="221"/>
      <c r="AX288" s="221"/>
      <c r="AY288" s="221"/>
      <c r="AZ288" s="221"/>
      <c r="BA288" s="221"/>
      <c r="BB288" s="221"/>
      <c r="BC288" s="221"/>
      <c r="BD288" s="221"/>
      <c r="BE288" s="221"/>
      <c r="BF288" s="221"/>
      <c r="BG288" s="221"/>
      <c r="BH288" s="221"/>
    </row>
    <row r="289" spans="1:60" outlineLevel="1" x14ac:dyDescent="0.2">
      <c r="A289" s="250"/>
      <c r="B289" s="233"/>
      <c r="C289" s="270" t="s">
        <v>128</v>
      </c>
      <c r="D289" s="238"/>
      <c r="E289" s="243">
        <v>7.55</v>
      </c>
      <c r="F289" s="246"/>
      <c r="G289" s="253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21"/>
      <c r="Z289" s="221"/>
      <c r="AA289" s="221"/>
      <c r="AB289" s="221"/>
      <c r="AC289" s="221"/>
      <c r="AD289" s="221"/>
      <c r="AE289" s="221"/>
      <c r="AF289" s="221"/>
      <c r="AG289" s="221"/>
      <c r="AH289" s="221"/>
      <c r="AI289" s="221"/>
      <c r="AJ289" s="221"/>
      <c r="AK289" s="221"/>
      <c r="AL289" s="221"/>
      <c r="AM289" s="221"/>
      <c r="AN289" s="221"/>
      <c r="AO289" s="221"/>
      <c r="AP289" s="221"/>
      <c r="AQ289" s="221"/>
      <c r="AR289" s="221"/>
      <c r="AS289" s="221"/>
      <c r="AT289" s="221"/>
      <c r="AU289" s="221"/>
      <c r="AV289" s="221"/>
      <c r="AW289" s="221"/>
      <c r="AX289" s="221"/>
      <c r="AY289" s="221"/>
      <c r="AZ289" s="221"/>
      <c r="BA289" s="221"/>
      <c r="BB289" s="221"/>
      <c r="BC289" s="221"/>
      <c r="BD289" s="221"/>
      <c r="BE289" s="221"/>
      <c r="BF289" s="221"/>
      <c r="BG289" s="221"/>
      <c r="BH289" s="221"/>
    </row>
    <row r="290" spans="1:60" outlineLevel="1" x14ac:dyDescent="0.2">
      <c r="A290" s="250"/>
      <c r="B290" s="233"/>
      <c r="C290" s="270" t="s">
        <v>129</v>
      </c>
      <c r="D290" s="238"/>
      <c r="E290" s="243">
        <v>60.6</v>
      </c>
      <c r="F290" s="246"/>
      <c r="G290" s="253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21"/>
      <c r="Z290" s="221"/>
      <c r="AA290" s="221"/>
      <c r="AB290" s="221"/>
      <c r="AC290" s="221"/>
      <c r="AD290" s="221"/>
      <c r="AE290" s="221"/>
      <c r="AF290" s="221"/>
      <c r="AG290" s="221"/>
      <c r="AH290" s="221"/>
      <c r="AI290" s="221"/>
      <c r="AJ290" s="221"/>
      <c r="AK290" s="221"/>
      <c r="AL290" s="221"/>
      <c r="AM290" s="221"/>
      <c r="AN290" s="221"/>
      <c r="AO290" s="221"/>
      <c r="AP290" s="221"/>
      <c r="AQ290" s="221"/>
      <c r="AR290" s="221"/>
      <c r="AS290" s="221"/>
      <c r="AT290" s="221"/>
      <c r="AU290" s="221"/>
      <c r="AV290" s="221"/>
      <c r="AW290" s="221"/>
      <c r="AX290" s="221"/>
      <c r="AY290" s="221"/>
      <c r="AZ290" s="221"/>
      <c r="BA290" s="221"/>
      <c r="BB290" s="221"/>
      <c r="BC290" s="221"/>
      <c r="BD290" s="221"/>
      <c r="BE290" s="221"/>
      <c r="BF290" s="221"/>
      <c r="BG290" s="221"/>
      <c r="BH290" s="221"/>
    </row>
    <row r="291" spans="1:60" outlineLevel="1" x14ac:dyDescent="0.2">
      <c r="A291" s="250"/>
      <c r="B291" s="233"/>
      <c r="C291" s="270" t="s">
        <v>130</v>
      </c>
      <c r="D291" s="238"/>
      <c r="E291" s="243">
        <v>30.3</v>
      </c>
      <c r="F291" s="246"/>
      <c r="G291" s="253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21"/>
      <c r="Z291" s="221"/>
      <c r="AA291" s="221"/>
      <c r="AB291" s="221"/>
      <c r="AC291" s="221"/>
      <c r="AD291" s="221"/>
      <c r="AE291" s="221"/>
      <c r="AF291" s="221"/>
      <c r="AG291" s="221"/>
      <c r="AH291" s="221"/>
      <c r="AI291" s="221"/>
      <c r="AJ291" s="221"/>
      <c r="AK291" s="221"/>
      <c r="AL291" s="221"/>
      <c r="AM291" s="221"/>
      <c r="AN291" s="221"/>
      <c r="AO291" s="221"/>
      <c r="AP291" s="221"/>
      <c r="AQ291" s="221"/>
      <c r="AR291" s="221"/>
      <c r="AS291" s="221"/>
      <c r="AT291" s="221"/>
      <c r="AU291" s="221"/>
      <c r="AV291" s="221"/>
      <c r="AW291" s="221"/>
      <c r="AX291" s="221"/>
      <c r="AY291" s="221"/>
      <c r="AZ291" s="221"/>
      <c r="BA291" s="221"/>
      <c r="BB291" s="221"/>
      <c r="BC291" s="221"/>
      <c r="BD291" s="221"/>
      <c r="BE291" s="221"/>
      <c r="BF291" s="221"/>
      <c r="BG291" s="221"/>
      <c r="BH291" s="221"/>
    </row>
    <row r="292" spans="1:60" outlineLevel="1" x14ac:dyDescent="0.2">
      <c r="A292" s="250"/>
      <c r="B292" s="233"/>
      <c r="C292" s="270" t="s">
        <v>343</v>
      </c>
      <c r="D292" s="238"/>
      <c r="E292" s="243">
        <v>15.1</v>
      </c>
      <c r="F292" s="246"/>
      <c r="G292" s="253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21"/>
      <c r="Z292" s="221"/>
      <c r="AA292" s="221"/>
      <c r="AB292" s="221"/>
      <c r="AC292" s="221"/>
      <c r="AD292" s="221"/>
      <c r="AE292" s="221"/>
      <c r="AF292" s="221"/>
      <c r="AG292" s="221"/>
      <c r="AH292" s="221"/>
      <c r="AI292" s="221"/>
      <c r="AJ292" s="221"/>
      <c r="AK292" s="221"/>
      <c r="AL292" s="221"/>
      <c r="AM292" s="221"/>
      <c r="AN292" s="221"/>
      <c r="AO292" s="221"/>
      <c r="AP292" s="221"/>
      <c r="AQ292" s="221"/>
      <c r="AR292" s="221"/>
      <c r="AS292" s="221"/>
      <c r="AT292" s="221"/>
      <c r="AU292" s="221"/>
      <c r="AV292" s="221"/>
      <c r="AW292" s="221"/>
      <c r="AX292" s="221"/>
      <c r="AY292" s="221"/>
      <c r="AZ292" s="221"/>
      <c r="BA292" s="221"/>
      <c r="BB292" s="221"/>
      <c r="BC292" s="221"/>
      <c r="BD292" s="221"/>
      <c r="BE292" s="221"/>
      <c r="BF292" s="221"/>
      <c r="BG292" s="221"/>
      <c r="BH292" s="221"/>
    </row>
    <row r="293" spans="1:60" outlineLevel="1" x14ac:dyDescent="0.2">
      <c r="A293" s="250"/>
      <c r="B293" s="233"/>
      <c r="C293" s="270" t="s">
        <v>131</v>
      </c>
      <c r="D293" s="238"/>
      <c r="E293" s="243">
        <v>36.299999999999997</v>
      </c>
      <c r="F293" s="246"/>
      <c r="G293" s="253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21"/>
      <c r="Z293" s="221"/>
      <c r="AA293" s="221"/>
      <c r="AB293" s="221"/>
      <c r="AC293" s="221"/>
      <c r="AD293" s="221"/>
      <c r="AE293" s="221"/>
      <c r="AF293" s="221"/>
      <c r="AG293" s="221"/>
      <c r="AH293" s="221"/>
      <c r="AI293" s="221"/>
      <c r="AJ293" s="221"/>
      <c r="AK293" s="221"/>
      <c r="AL293" s="221"/>
      <c r="AM293" s="221"/>
      <c r="AN293" s="221"/>
      <c r="AO293" s="221"/>
      <c r="AP293" s="221"/>
      <c r="AQ293" s="221"/>
      <c r="AR293" s="221"/>
      <c r="AS293" s="221"/>
      <c r="AT293" s="221"/>
      <c r="AU293" s="221"/>
      <c r="AV293" s="221"/>
      <c r="AW293" s="221"/>
      <c r="AX293" s="221"/>
      <c r="AY293" s="221"/>
      <c r="AZ293" s="221"/>
      <c r="BA293" s="221"/>
      <c r="BB293" s="221"/>
      <c r="BC293" s="221"/>
      <c r="BD293" s="221"/>
      <c r="BE293" s="221"/>
      <c r="BF293" s="221"/>
      <c r="BG293" s="221"/>
      <c r="BH293" s="221"/>
    </row>
    <row r="294" spans="1:60" outlineLevel="1" x14ac:dyDescent="0.2">
      <c r="A294" s="250"/>
      <c r="B294" s="233"/>
      <c r="C294" s="270" t="s">
        <v>127</v>
      </c>
      <c r="D294" s="238"/>
      <c r="E294" s="243">
        <v>34.200000000000003</v>
      </c>
      <c r="F294" s="246"/>
      <c r="G294" s="253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21"/>
      <c r="Z294" s="221"/>
      <c r="AA294" s="221"/>
      <c r="AB294" s="221"/>
      <c r="AC294" s="221"/>
      <c r="AD294" s="221"/>
      <c r="AE294" s="221"/>
      <c r="AF294" s="221"/>
      <c r="AG294" s="221"/>
      <c r="AH294" s="221"/>
      <c r="AI294" s="221"/>
      <c r="AJ294" s="221"/>
      <c r="AK294" s="221"/>
      <c r="AL294" s="221"/>
      <c r="AM294" s="221"/>
      <c r="AN294" s="221"/>
      <c r="AO294" s="221"/>
      <c r="AP294" s="221"/>
      <c r="AQ294" s="221"/>
      <c r="AR294" s="221"/>
      <c r="AS294" s="221"/>
      <c r="AT294" s="221"/>
      <c r="AU294" s="221"/>
      <c r="AV294" s="221"/>
      <c r="AW294" s="221"/>
      <c r="AX294" s="221"/>
      <c r="AY294" s="221"/>
      <c r="AZ294" s="221"/>
      <c r="BA294" s="221"/>
      <c r="BB294" s="221"/>
      <c r="BC294" s="221"/>
      <c r="BD294" s="221"/>
      <c r="BE294" s="221"/>
      <c r="BF294" s="221"/>
      <c r="BG294" s="221"/>
      <c r="BH294" s="221"/>
    </row>
    <row r="295" spans="1:60" outlineLevel="1" x14ac:dyDescent="0.2">
      <c r="A295" s="250"/>
      <c r="B295" s="233"/>
      <c r="C295" s="270" t="s">
        <v>132</v>
      </c>
      <c r="D295" s="238"/>
      <c r="E295" s="243">
        <v>30.3</v>
      </c>
      <c r="F295" s="246"/>
      <c r="G295" s="253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21"/>
      <c r="Z295" s="221"/>
      <c r="AA295" s="221"/>
      <c r="AB295" s="221"/>
      <c r="AC295" s="221"/>
      <c r="AD295" s="221"/>
      <c r="AE295" s="221"/>
      <c r="AF295" s="221"/>
      <c r="AG295" s="221"/>
      <c r="AH295" s="221"/>
      <c r="AI295" s="221"/>
      <c r="AJ295" s="221"/>
      <c r="AK295" s="221"/>
      <c r="AL295" s="221"/>
      <c r="AM295" s="221"/>
      <c r="AN295" s="221"/>
      <c r="AO295" s="221"/>
      <c r="AP295" s="221"/>
      <c r="AQ295" s="221"/>
      <c r="AR295" s="221"/>
      <c r="AS295" s="221"/>
      <c r="AT295" s="221"/>
      <c r="AU295" s="221"/>
      <c r="AV295" s="221"/>
      <c r="AW295" s="221"/>
      <c r="AX295" s="221"/>
      <c r="AY295" s="221"/>
      <c r="AZ295" s="221"/>
      <c r="BA295" s="221"/>
      <c r="BB295" s="221"/>
      <c r="BC295" s="221"/>
      <c r="BD295" s="221"/>
      <c r="BE295" s="221"/>
      <c r="BF295" s="221"/>
      <c r="BG295" s="221"/>
      <c r="BH295" s="221"/>
    </row>
    <row r="296" spans="1:60" outlineLevel="1" x14ac:dyDescent="0.2">
      <c r="A296" s="250"/>
      <c r="B296" s="233"/>
      <c r="C296" s="270" t="s">
        <v>131</v>
      </c>
      <c r="D296" s="238"/>
      <c r="E296" s="243">
        <v>36.299999999999997</v>
      </c>
      <c r="F296" s="246"/>
      <c r="G296" s="253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21"/>
      <c r="Z296" s="221"/>
      <c r="AA296" s="221"/>
      <c r="AB296" s="221"/>
      <c r="AC296" s="221"/>
      <c r="AD296" s="221"/>
      <c r="AE296" s="221"/>
      <c r="AF296" s="221"/>
      <c r="AG296" s="221"/>
      <c r="AH296" s="221"/>
      <c r="AI296" s="221"/>
      <c r="AJ296" s="221"/>
      <c r="AK296" s="221"/>
      <c r="AL296" s="221"/>
      <c r="AM296" s="221"/>
      <c r="AN296" s="221"/>
      <c r="AO296" s="221"/>
      <c r="AP296" s="221"/>
      <c r="AQ296" s="221"/>
      <c r="AR296" s="221"/>
      <c r="AS296" s="221"/>
      <c r="AT296" s="221"/>
      <c r="AU296" s="221"/>
      <c r="AV296" s="221"/>
      <c r="AW296" s="221"/>
      <c r="AX296" s="221"/>
      <c r="AY296" s="221"/>
      <c r="AZ296" s="221"/>
      <c r="BA296" s="221"/>
      <c r="BB296" s="221"/>
      <c r="BC296" s="221"/>
      <c r="BD296" s="221"/>
      <c r="BE296" s="221"/>
      <c r="BF296" s="221"/>
      <c r="BG296" s="221"/>
      <c r="BH296" s="221"/>
    </row>
    <row r="297" spans="1:60" outlineLevel="1" x14ac:dyDescent="0.2">
      <c r="A297" s="250"/>
      <c r="B297" s="233"/>
      <c r="C297" s="270" t="s">
        <v>127</v>
      </c>
      <c r="D297" s="238"/>
      <c r="E297" s="243">
        <v>34.200000000000003</v>
      </c>
      <c r="F297" s="246"/>
      <c r="G297" s="253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21"/>
      <c r="Z297" s="221"/>
      <c r="AA297" s="221"/>
      <c r="AB297" s="221"/>
      <c r="AC297" s="221"/>
      <c r="AD297" s="221"/>
      <c r="AE297" s="221"/>
      <c r="AF297" s="221"/>
      <c r="AG297" s="221"/>
      <c r="AH297" s="221"/>
      <c r="AI297" s="221"/>
      <c r="AJ297" s="221"/>
      <c r="AK297" s="221"/>
      <c r="AL297" s="221"/>
      <c r="AM297" s="221"/>
      <c r="AN297" s="221"/>
      <c r="AO297" s="221"/>
      <c r="AP297" s="221"/>
      <c r="AQ297" s="221"/>
      <c r="AR297" s="221"/>
      <c r="AS297" s="221"/>
      <c r="AT297" s="221"/>
      <c r="AU297" s="221"/>
      <c r="AV297" s="221"/>
      <c r="AW297" s="221"/>
      <c r="AX297" s="221"/>
      <c r="AY297" s="221"/>
      <c r="AZ297" s="221"/>
      <c r="BA297" s="221"/>
      <c r="BB297" s="221"/>
      <c r="BC297" s="221"/>
      <c r="BD297" s="221"/>
      <c r="BE297" s="221"/>
      <c r="BF297" s="221"/>
      <c r="BG297" s="221"/>
      <c r="BH297" s="221"/>
    </row>
    <row r="298" spans="1:60" outlineLevel="1" x14ac:dyDescent="0.2">
      <c r="A298" s="250"/>
      <c r="B298" s="233"/>
      <c r="C298" s="270" t="s">
        <v>343</v>
      </c>
      <c r="D298" s="238"/>
      <c r="E298" s="243">
        <v>15.1</v>
      </c>
      <c r="F298" s="246"/>
      <c r="G298" s="253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21"/>
      <c r="Z298" s="221"/>
      <c r="AA298" s="221"/>
      <c r="AB298" s="221"/>
      <c r="AC298" s="221"/>
      <c r="AD298" s="221"/>
      <c r="AE298" s="221"/>
      <c r="AF298" s="221"/>
      <c r="AG298" s="221"/>
      <c r="AH298" s="221"/>
      <c r="AI298" s="221"/>
      <c r="AJ298" s="221"/>
      <c r="AK298" s="221"/>
      <c r="AL298" s="221"/>
      <c r="AM298" s="221"/>
      <c r="AN298" s="221"/>
      <c r="AO298" s="221"/>
      <c r="AP298" s="221"/>
      <c r="AQ298" s="221"/>
      <c r="AR298" s="221"/>
      <c r="AS298" s="221"/>
      <c r="AT298" s="221"/>
      <c r="AU298" s="221"/>
      <c r="AV298" s="221"/>
      <c r="AW298" s="221"/>
      <c r="AX298" s="221"/>
      <c r="AY298" s="221"/>
      <c r="AZ298" s="221"/>
      <c r="BA298" s="221"/>
      <c r="BB298" s="221"/>
      <c r="BC298" s="221"/>
      <c r="BD298" s="221"/>
      <c r="BE298" s="221"/>
      <c r="BF298" s="221"/>
      <c r="BG298" s="221"/>
      <c r="BH298" s="221"/>
    </row>
    <row r="299" spans="1:60" outlineLevel="1" x14ac:dyDescent="0.2">
      <c r="A299" s="250">
        <v>41</v>
      </c>
      <c r="B299" s="233" t="s">
        <v>344</v>
      </c>
      <c r="C299" s="268" t="s">
        <v>345</v>
      </c>
      <c r="D299" s="236" t="s">
        <v>95</v>
      </c>
      <c r="E299" s="241">
        <v>576.67499999999995</v>
      </c>
      <c r="F299" s="246"/>
      <c r="G299" s="253">
        <f>E299*F299</f>
        <v>0</v>
      </c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21"/>
      <c r="Z299" s="221"/>
      <c r="AA299" s="221"/>
      <c r="AB299" s="221"/>
      <c r="AC299" s="221"/>
      <c r="AD299" s="221"/>
      <c r="AE299" s="221"/>
      <c r="AF299" s="221"/>
      <c r="AG299" s="221"/>
      <c r="AH299" s="221"/>
      <c r="AI299" s="221"/>
      <c r="AJ299" s="221"/>
      <c r="AK299" s="221"/>
      <c r="AL299" s="221"/>
      <c r="AM299" s="221"/>
      <c r="AN299" s="221"/>
      <c r="AO299" s="221"/>
      <c r="AP299" s="221"/>
      <c r="AQ299" s="221"/>
      <c r="AR299" s="221"/>
      <c r="AS299" s="221"/>
      <c r="AT299" s="221"/>
      <c r="AU299" s="221"/>
      <c r="AV299" s="221"/>
      <c r="AW299" s="221"/>
      <c r="AX299" s="221"/>
      <c r="AY299" s="221"/>
      <c r="AZ299" s="221"/>
      <c r="BA299" s="221"/>
      <c r="BB299" s="221"/>
      <c r="BC299" s="221"/>
      <c r="BD299" s="221"/>
      <c r="BE299" s="221"/>
      <c r="BF299" s="221"/>
      <c r="BG299" s="221"/>
      <c r="BH299" s="221"/>
    </row>
    <row r="300" spans="1:60" outlineLevel="1" x14ac:dyDescent="0.2">
      <c r="A300" s="250"/>
      <c r="B300" s="233"/>
      <c r="C300" s="270" t="s">
        <v>346</v>
      </c>
      <c r="D300" s="238"/>
      <c r="E300" s="243">
        <v>24</v>
      </c>
      <c r="F300" s="246"/>
      <c r="G300" s="253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21"/>
      <c r="Z300" s="221"/>
      <c r="AA300" s="221"/>
      <c r="AB300" s="221"/>
      <c r="AC300" s="221"/>
      <c r="AD300" s="221"/>
      <c r="AE300" s="221"/>
      <c r="AF300" s="221"/>
      <c r="AG300" s="221"/>
      <c r="AH300" s="221"/>
      <c r="AI300" s="221"/>
      <c r="AJ300" s="221"/>
      <c r="AK300" s="221"/>
      <c r="AL300" s="221"/>
      <c r="AM300" s="221"/>
      <c r="AN300" s="221"/>
      <c r="AO300" s="221"/>
      <c r="AP300" s="221"/>
      <c r="AQ300" s="221"/>
      <c r="AR300" s="221"/>
      <c r="AS300" s="221"/>
      <c r="AT300" s="221"/>
      <c r="AU300" s="221"/>
      <c r="AV300" s="221"/>
      <c r="AW300" s="221"/>
      <c r="AX300" s="221"/>
      <c r="AY300" s="221"/>
      <c r="AZ300" s="221"/>
      <c r="BA300" s="221"/>
      <c r="BB300" s="221"/>
      <c r="BC300" s="221"/>
      <c r="BD300" s="221"/>
      <c r="BE300" s="221"/>
      <c r="BF300" s="221"/>
      <c r="BG300" s="221"/>
      <c r="BH300" s="221"/>
    </row>
    <row r="301" spans="1:60" outlineLevel="1" x14ac:dyDescent="0.2">
      <c r="A301" s="250"/>
      <c r="B301" s="233"/>
      <c r="C301" s="270" t="s">
        <v>347</v>
      </c>
      <c r="D301" s="238"/>
      <c r="E301" s="243">
        <v>2073.0749999999998</v>
      </c>
      <c r="F301" s="246"/>
      <c r="G301" s="253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21"/>
      <c r="Z301" s="221"/>
      <c r="AA301" s="221"/>
      <c r="AB301" s="221"/>
      <c r="AC301" s="221"/>
      <c r="AD301" s="221"/>
      <c r="AE301" s="221"/>
      <c r="AF301" s="221"/>
      <c r="AG301" s="221"/>
      <c r="AH301" s="221"/>
      <c r="AI301" s="221"/>
      <c r="AJ301" s="221"/>
      <c r="AK301" s="221"/>
      <c r="AL301" s="221"/>
      <c r="AM301" s="221"/>
      <c r="AN301" s="221"/>
      <c r="AO301" s="221"/>
      <c r="AP301" s="221"/>
      <c r="AQ301" s="221"/>
      <c r="AR301" s="221"/>
      <c r="AS301" s="221"/>
      <c r="AT301" s="221"/>
      <c r="AU301" s="221"/>
      <c r="AV301" s="221"/>
      <c r="AW301" s="221"/>
      <c r="AX301" s="221"/>
      <c r="AY301" s="221"/>
      <c r="AZ301" s="221"/>
      <c r="BA301" s="221"/>
      <c r="BB301" s="221"/>
      <c r="BC301" s="221"/>
      <c r="BD301" s="221"/>
      <c r="BE301" s="221"/>
      <c r="BF301" s="221"/>
      <c r="BG301" s="221"/>
      <c r="BH301" s="221"/>
    </row>
    <row r="302" spans="1:60" outlineLevel="1" x14ac:dyDescent="0.2">
      <c r="A302" s="250"/>
      <c r="B302" s="233"/>
      <c r="C302" s="270" t="s">
        <v>348</v>
      </c>
      <c r="D302" s="238"/>
      <c r="E302" s="243">
        <v>-1520.4</v>
      </c>
      <c r="F302" s="246"/>
      <c r="G302" s="253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21"/>
      <c r="Z302" s="221"/>
      <c r="AA302" s="221"/>
      <c r="AB302" s="221"/>
      <c r="AC302" s="221"/>
      <c r="AD302" s="221"/>
      <c r="AE302" s="221"/>
      <c r="AF302" s="221"/>
      <c r="AG302" s="221"/>
      <c r="AH302" s="221"/>
      <c r="AI302" s="221"/>
      <c r="AJ302" s="221"/>
      <c r="AK302" s="221"/>
      <c r="AL302" s="221"/>
      <c r="AM302" s="221"/>
      <c r="AN302" s="221"/>
      <c r="AO302" s="221"/>
      <c r="AP302" s="221"/>
      <c r="AQ302" s="221"/>
      <c r="AR302" s="221"/>
      <c r="AS302" s="221"/>
      <c r="AT302" s="221"/>
      <c r="AU302" s="221"/>
      <c r="AV302" s="221"/>
      <c r="AW302" s="221"/>
      <c r="AX302" s="221"/>
      <c r="AY302" s="221"/>
      <c r="AZ302" s="221"/>
      <c r="BA302" s="221"/>
      <c r="BB302" s="221"/>
      <c r="BC302" s="221"/>
      <c r="BD302" s="221"/>
      <c r="BE302" s="221"/>
      <c r="BF302" s="221"/>
      <c r="BG302" s="221"/>
      <c r="BH302" s="221"/>
    </row>
    <row r="303" spans="1:60" x14ac:dyDescent="0.2">
      <c r="A303" s="252" t="s">
        <v>92</v>
      </c>
      <c r="B303" s="235" t="s">
        <v>88</v>
      </c>
      <c r="C303" s="272" t="s">
        <v>89</v>
      </c>
      <c r="D303" s="240"/>
      <c r="E303" s="245"/>
      <c r="F303" s="249">
        <f>SUM(G304:G308)</f>
        <v>0</v>
      </c>
      <c r="G303" s="256"/>
    </row>
    <row r="304" spans="1:60" outlineLevel="1" x14ac:dyDescent="0.2">
      <c r="A304" s="250">
        <v>42</v>
      </c>
      <c r="B304" s="233" t="s">
        <v>349</v>
      </c>
      <c r="C304" s="268" t="s">
        <v>350</v>
      </c>
      <c r="D304" s="236" t="s">
        <v>112</v>
      </c>
      <c r="E304" s="241">
        <v>77.792090000000002</v>
      </c>
      <c r="F304" s="246"/>
      <c r="G304" s="253">
        <f>E304*F304</f>
        <v>0</v>
      </c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21"/>
      <c r="Z304" s="221"/>
      <c r="AA304" s="221"/>
      <c r="AB304" s="221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/>
      <c r="AM304" s="221"/>
      <c r="AN304" s="221"/>
      <c r="AO304" s="221"/>
      <c r="AP304" s="221"/>
      <c r="AQ304" s="221"/>
      <c r="AR304" s="221"/>
      <c r="AS304" s="221"/>
      <c r="AT304" s="221"/>
      <c r="AU304" s="221"/>
      <c r="AV304" s="221"/>
      <c r="AW304" s="221"/>
      <c r="AX304" s="221"/>
      <c r="AY304" s="221"/>
      <c r="AZ304" s="221"/>
      <c r="BA304" s="221"/>
      <c r="BB304" s="221"/>
      <c r="BC304" s="221"/>
      <c r="BD304" s="221"/>
      <c r="BE304" s="221"/>
      <c r="BF304" s="221"/>
      <c r="BG304" s="221"/>
      <c r="BH304" s="221"/>
    </row>
    <row r="305" spans="1:60" outlineLevel="1" x14ac:dyDescent="0.2">
      <c r="A305" s="250">
        <v>43</v>
      </c>
      <c r="B305" s="233" t="s">
        <v>234</v>
      </c>
      <c r="C305" s="268" t="s">
        <v>235</v>
      </c>
      <c r="D305" s="236" t="s">
        <v>112</v>
      </c>
      <c r="E305" s="241">
        <v>77.792090000000002</v>
      </c>
      <c r="F305" s="246"/>
      <c r="G305" s="253">
        <f>E305*F305</f>
        <v>0</v>
      </c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21"/>
      <c r="Z305" s="221"/>
      <c r="AA305" s="221"/>
      <c r="AB305" s="221"/>
      <c r="AC305" s="221"/>
      <c r="AD305" s="221"/>
      <c r="AE305" s="221"/>
      <c r="AF305" s="221"/>
      <c r="AG305" s="221"/>
      <c r="AH305" s="221"/>
      <c r="AI305" s="221"/>
      <c r="AJ305" s="221"/>
      <c r="AK305" s="221"/>
      <c r="AL305" s="221"/>
      <c r="AM305" s="221"/>
      <c r="AN305" s="221"/>
      <c r="AO305" s="221"/>
      <c r="AP305" s="221"/>
      <c r="AQ305" s="221"/>
      <c r="AR305" s="221"/>
      <c r="AS305" s="221"/>
      <c r="AT305" s="221"/>
      <c r="AU305" s="221"/>
      <c r="AV305" s="221"/>
      <c r="AW305" s="221"/>
      <c r="AX305" s="221"/>
      <c r="AY305" s="221"/>
      <c r="AZ305" s="221"/>
      <c r="BA305" s="221"/>
      <c r="BB305" s="221"/>
      <c r="BC305" s="221"/>
      <c r="BD305" s="221"/>
      <c r="BE305" s="221"/>
      <c r="BF305" s="221"/>
      <c r="BG305" s="221"/>
      <c r="BH305" s="221"/>
    </row>
    <row r="306" spans="1:60" outlineLevel="1" x14ac:dyDescent="0.2">
      <c r="A306" s="250">
        <v>44</v>
      </c>
      <c r="B306" s="233" t="s">
        <v>236</v>
      </c>
      <c r="C306" s="268" t="s">
        <v>237</v>
      </c>
      <c r="D306" s="236" t="s">
        <v>112</v>
      </c>
      <c r="E306" s="241">
        <v>77.792090000000002</v>
      </c>
      <c r="F306" s="246"/>
      <c r="G306" s="253">
        <f>E306*F306</f>
        <v>0</v>
      </c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21"/>
      <c r="Z306" s="221"/>
      <c r="AA306" s="221"/>
      <c r="AB306" s="221"/>
      <c r="AC306" s="221"/>
      <c r="AD306" s="221"/>
      <c r="AE306" s="221"/>
      <c r="AF306" s="221"/>
      <c r="AG306" s="221"/>
      <c r="AH306" s="221"/>
      <c r="AI306" s="221"/>
      <c r="AJ306" s="221"/>
      <c r="AK306" s="221"/>
      <c r="AL306" s="221"/>
      <c r="AM306" s="221"/>
      <c r="AN306" s="221"/>
      <c r="AO306" s="221"/>
      <c r="AP306" s="221"/>
      <c r="AQ306" s="221"/>
      <c r="AR306" s="221"/>
      <c r="AS306" s="221"/>
      <c r="AT306" s="221"/>
      <c r="AU306" s="221"/>
      <c r="AV306" s="221"/>
      <c r="AW306" s="221"/>
      <c r="AX306" s="221"/>
      <c r="AY306" s="221"/>
      <c r="AZ306" s="221"/>
      <c r="BA306" s="221"/>
      <c r="BB306" s="221"/>
      <c r="BC306" s="221"/>
      <c r="BD306" s="221"/>
      <c r="BE306" s="221"/>
      <c r="BF306" s="221"/>
      <c r="BG306" s="221"/>
      <c r="BH306" s="221"/>
    </row>
    <row r="307" spans="1:60" outlineLevel="1" x14ac:dyDescent="0.2">
      <c r="A307" s="250"/>
      <c r="B307" s="233"/>
      <c r="C307" s="269" t="s">
        <v>351</v>
      </c>
      <c r="D307" s="237"/>
      <c r="E307" s="242"/>
      <c r="F307" s="247"/>
      <c r="G307" s="254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21"/>
      <c r="Z307" s="221"/>
      <c r="AA307" s="221"/>
      <c r="AB307" s="221"/>
      <c r="AC307" s="221"/>
      <c r="AD307" s="221"/>
      <c r="AE307" s="221"/>
      <c r="AF307" s="221"/>
      <c r="AG307" s="221"/>
      <c r="AH307" s="221"/>
      <c r="AI307" s="221"/>
      <c r="AJ307" s="221"/>
      <c r="AK307" s="221"/>
      <c r="AL307" s="221"/>
      <c r="AM307" s="221"/>
      <c r="AN307" s="221"/>
      <c r="AO307" s="221"/>
      <c r="AP307" s="221"/>
      <c r="AQ307" s="221"/>
      <c r="AR307" s="221"/>
      <c r="AS307" s="221"/>
      <c r="AT307" s="221"/>
      <c r="AU307" s="221"/>
      <c r="AV307" s="221"/>
      <c r="AW307" s="221"/>
      <c r="AX307" s="221"/>
      <c r="AY307" s="221"/>
      <c r="AZ307" s="221"/>
      <c r="BA307" s="229" t="str">
        <f>C307</f>
        <v>Včetně naložení na dopravní prostředek a složení na skládku, bez poplatku za skládku.</v>
      </c>
      <c r="BB307" s="221"/>
      <c r="BC307" s="221"/>
      <c r="BD307" s="221"/>
      <c r="BE307" s="221"/>
      <c r="BF307" s="221"/>
      <c r="BG307" s="221"/>
      <c r="BH307" s="221"/>
    </row>
    <row r="308" spans="1:60" ht="13.5" outlineLevel="1" thickBot="1" x14ac:dyDescent="0.25">
      <c r="A308" s="262">
        <v>45</v>
      </c>
      <c r="B308" s="263" t="s">
        <v>238</v>
      </c>
      <c r="C308" s="273" t="s">
        <v>239</v>
      </c>
      <c r="D308" s="264" t="s">
        <v>112</v>
      </c>
      <c r="E308" s="265">
        <v>1478.04971</v>
      </c>
      <c r="F308" s="266"/>
      <c r="G308" s="267">
        <f>E308*F308</f>
        <v>0</v>
      </c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21"/>
      <c r="Z308" s="221"/>
      <c r="AA308" s="221"/>
      <c r="AB308" s="221"/>
      <c r="AC308" s="221"/>
      <c r="AD308" s="221"/>
      <c r="AE308" s="221"/>
      <c r="AF308" s="221"/>
      <c r="AG308" s="221"/>
      <c r="AH308" s="221"/>
      <c r="AI308" s="221"/>
      <c r="AJ308" s="221"/>
      <c r="AK308" s="221"/>
      <c r="AL308" s="221"/>
      <c r="AM308" s="221"/>
      <c r="AN308" s="221"/>
      <c r="AO308" s="221"/>
      <c r="AP308" s="221"/>
      <c r="AQ308" s="221"/>
      <c r="AR308" s="221"/>
      <c r="AS308" s="221"/>
      <c r="AT308" s="221"/>
      <c r="AU308" s="221"/>
      <c r="AV308" s="221"/>
      <c r="AW308" s="221"/>
      <c r="AX308" s="221"/>
      <c r="AY308" s="221"/>
      <c r="AZ308" s="221"/>
      <c r="BA308" s="221"/>
      <c r="BB308" s="221"/>
      <c r="BC308" s="221"/>
      <c r="BD308" s="221"/>
      <c r="BE308" s="221"/>
      <c r="BF308" s="221"/>
      <c r="BG308" s="221"/>
      <c r="BH308" s="221"/>
    </row>
    <row r="309" spans="1:60" x14ac:dyDescent="0.2">
      <c r="AK309">
        <f>SUM(AK1:AK308)</f>
        <v>0</v>
      </c>
      <c r="AL309">
        <f>SUM(AL1:AL308)</f>
        <v>0</v>
      </c>
    </row>
  </sheetData>
  <mergeCells count="36">
    <mergeCell ref="C259:G259"/>
    <mergeCell ref="C262:G262"/>
    <mergeCell ref="C278:G278"/>
    <mergeCell ref="F283:G283"/>
    <mergeCell ref="F303:G303"/>
    <mergeCell ref="C307:G307"/>
    <mergeCell ref="C237:G237"/>
    <mergeCell ref="C240:G240"/>
    <mergeCell ref="C245:G245"/>
    <mergeCell ref="C250:G250"/>
    <mergeCell ref="C253:G253"/>
    <mergeCell ref="C256:G256"/>
    <mergeCell ref="C206:G206"/>
    <mergeCell ref="C217:G217"/>
    <mergeCell ref="C218:G218"/>
    <mergeCell ref="C223:G223"/>
    <mergeCell ref="C227:G227"/>
    <mergeCell ref="C232:G232"/>
    <mergeCell ref="C126:G126"/>
    <mergeCell ref="F127:G127"/>
    <mergeCell ref="C171:G171"/>
    <mergeCell ref="F182:G182"/>
    <mergeCell ref="F184:G184"/>
    <mergeCell ref="F204:G204"/>
    <mergeCell ref="F19:G19"/>
    <mergeCell ref="F24:G24"/>
    <mergeCell ref="F76:G76"/>
    <mergeCell ref="C78:G78"/>
    <mergeCell ref="F93:G93"/>
    <mergeCell ref="F124:G124"/>
    <mergeCell ref="A1:G1"/>
    <mergeCell ref="C2:G2"/>
    <mergeCell ref="C3:G3"/>
    <mergeCell ref="C4:G4"/>
    <mergeCell ref="F7:G7"/>
    <mergeCell ref="C9:G9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JA</cp:lastModifiedBy>
  <cp:lastPrinted>2011-05-09T15:34:47Z</cp:lastPrinted>
  <dcterms:created xsi:type="dcterms:W3CDTF">2007-08-08T05:50:21Z</dcterms:created>
  <dcterms:modified xsi:type="dcterms:W3CDTF">2013-08-28T15:23:08Z</dcterms:modified>
</cp:coreProperties>
</file>